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894EF956-0B32-49AF-BA3C-C3085B5CCD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0 Series" sheetId="11" r:id="rId1"/>
    <sheet name="200 Series" sheetId="12" r:id="rId2"/>
    <sheet name="800 Series" sheetId="8" r:id="rId3"/>
    <sheet name="1000 Series" sheetId="10" r:id="rId4"/>
    <sheet name="Apartments" sheetId="13" r:id="rId5"/>
  </sheets>
  <definedNames>
    <definedName name="_xlnm.Print_Area" localSheetId="0">'100 Series'!$A$1:$G$70</definedName>
    <definedName name="_xlnm.Print_Area" localSheetId="3">'1000 Series'!$A$1:$G$71</definedName>
    <definedName name="_xlnm.Print_Area" localSheetId="1">'200 Series'!$A$1:$G$69</definedName>
    <definedName name="_xlnm.Print_Area" localSheetId="2">'800 Series'!$A$1:$G$69</definedName>
    <definedName name="_xlnm.Print_Area" localSheetId="4">Apartments!$A$1:$G$71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4" i="13" l="1"/>
  <c r="E34" i="13" s="1"/>
  <c r="B33" i="13"/>
  <c r="E33" i="13" s="1"/>
  <c r="B32" i="13"/>
  <c r="E32" i="13" s="1"/>
  <c r="B30" i="13"/>
  <c r="E30" i="13" s="1"/>
  <c r="B29" i="13"/>
  <c r="E29" i="13" s="1"/>
  <c r="B28" i="13"/>
  <c r="E28" i="13" s="1"/>
  <c r="B27" i="13"/>
  <c r="E27" i="13" s="1"/>
  <c r="B25" i="13"/>
  <c r="E25" i="13" s="1"/>
  <c r="B24" i="13"/>
  <c r="E24" i="13" s="1"/>
  <c r="B23" i="13"/>
  <c r="E23" i="13" s="1"/>
  <c r="B22" i="13"/>
  <c r="E22" i="13" s="1"/>
  <c r="B20" i="13"/>
  <c r="E20" i="13" s="1"/>
  <c r="B19" i="13"/>
  <c r="E19" i="13" s="1"/>
  <c r="B18" i="13"/>
  <c r="E18" i="13" s="1"/>
  <c r="B17" i="13"/>
  <c r="E17" i="13" s="1"/>
  <c r="E8" i="13"/>
  <c r="B8" i="13"/>
  <c r="E7" i="13"/>
  <c r="B7" i="13"/>
  <c r="F5" i="13"/>
  <c r="F4" i="13"/>
  <c r="B4" i="13"/>
  <c r="B19" i="12"/>
  <c r="E19" i="12" s="1"/>
  <c r="B17" i="12"/>
  <c r="E17" i="12" s="1"/>
  <c r="E8" i="12"/>
  <c r="B8" i="12"/>
  <c r="E7" i="12"/>
  <c r="B7" i="12"/>
  <c r="F5" i="12"/>
  <c r="F4" i="12"/>
  <c r="B4" i="12"/>
  <c r="F5" i="8"/>
  <c r="B29" i="8"/>
  <c r="E29" i="8" s="1"/>
  <c r="B28" i="8"/>
  <c r="E28" i="8" s="1"/>
  <c r="B4" i="8"/>
  <c r="F33" i="13" l="1"/>
  <c r="G33" i="13" s="1"/>
  <c r="F32" i="13"/>
  <c r="G32" i="13" s="1"/>
  <c r="F34" i="13"/>
  <c r="G34" i="13" s="1"/>
  <c r="F28" i="13"/>
  <c r="G28" i="13" s="1"/>
  <c r="F29" i="13"/>
  <c r="G29" i="13" s="1"/>
  <c r="F30" i="13"/>
  <c r="G30" i="13" s="1"/>
  <c r="F27" i="13"/>
  <c r="G27" i="13" s="1"/>
  <c r="F24" i="13"/>
  <c r="G24" i="13" s="1"/>
  <c r="F25" i="13"/>
  <c r="G25" i="13" s="1"/>
  <c r="F22" i="13"/>
  <c r="G22" i="13"/>
  <c r="F23" i="13"/>
  <c r="G23" i="13" s="1"/>
  <c r="F19" i="13"/>
  <c r="G19" i="13" s="1"/>
  <c r="F20" i="13"/>
  <c r="G20" i="13" s="1"/>
  <c r="F17" i="13"/>
  <c r="G17" i="13" s="1"/>
  <c r="F18" i="13"/>
  <c r="G18" i="13" s="1"/>
  <c r="F17" i="12"/>
  <c r="G17" i="12" s="1"/>
  <c r="F19" i="12"/>
  <c r="G19" i="12" s="1"/>
  <c r="F28" i="8"/>
  <c r="G28" i="8" s="1"/>
  <c r="F29" i="8"/>
  <c r="G29" i="8" s="1"/>
  <c r="F5" i="10"/>
  <c r="F4" i="10"/>
  <c r="B42" i="10"/>
  <c r="E42" i="10" s="1"/>
  <c r="B35" i="10"/>
  <c r="E35" i="10" s="1"/>
  <c r="B26" i="10"/>
  <c r="E26" i="10" s="1"/>
  <c r="B4" i="10"/>
  <c r="F42" i="10" l="1"/>
  <c r="G42" i="10" s="1"/>
  <c r="F35" i="10"/>
  <c r="G35" i="10" s="1"/>
  <c r="F26" i="10"/>
  <c r="G26" i="10" s="1"/>
  <c r="B33" i="8"/>
  <c r="E33" i="8" s="1"/>
  <c r="B31" i="8"/>
  <c r="E31" i="8" s="1"/>
  <c r="F33" i="8" l="1"/>
  <c r="G33" i="8" s="1"/>
  <c r="F31" i="8"/>
  <c r="G31" i="8" s="1"/>
  <c r="B18" i="10" l="1"/>
  <c r="E18" i="10" s="1"/>
  <c r="F18" i="10" s="1"/>
  <c r="E7" i="10"/>
  <c r="E7" i="8"/>
  <c r="B23" i="11"/>
  <c r="B25" i="11"/>
  <c r="B27" i="11"/>
  <c r="B29" i="11"/>
  <c r="B21" i="11"/>
  <c r="B19" i="11"/>
  <c r="B32" i="10"/>
  <c r="E32" i="10" s="1"/>
  <c r="F32" i="10" s="1"/>
  <c r="B39" i="10"/>
  <c r="E39" i="10" s="1"/>
  <c r="F39" i="10" s="1"/>
  <c r="E8" i="10"/>
  <c r="B8" i="10"/>
  <c r="B7" i="10"/>
  <c r="B26" i="8"/>
  <c r="B25" i="8"/>
  <c r="B23" i="8"/>
  <c r="B21" i="8"/>
  <c r="B17" i="8"/>
  <c r="E8" i="8"/>
  <c r="F4" i="8"/>
  <c r="B8" i="8"/>
  <c r="B7" i="8"/>
  <c r="B19" i="8"/>
  <c r="C17" i="11"/>
  <c r="B17" i="11" s="1"/>
  <c r="G18" i="10" l="1"/>
  <c r="G32" i="10"/>
  <c r="G39" i="10"/>
  <c r="B29" i="10" l="1"/>
  <c r="E29" i="10" s="1"/>
  <c r="F29" i="10" s="1"/>
  <c r="E29" i="11"/>
  <c r="F29" i="11" s="1"/>
  <c r="E27" i="11"/>
  <c r="F27" i="11" s="1"/>
  <c r="E25" i="11"/>
  <c r="F25" i="11" s="1"/>
  <c r="E23" i="11"/>
  <c r="F23" i="11" s="1"/>
  <c r="E21" i="11"/>
  <c r="F21" i="11" s="1"/>
  <c r="E19" i="11"/>
  <c r="F19" i="11" s="1"/>
  <c r="E17" i="11"/>
  <c r="F17" i="11" s="1"/>
  <c r="E17" i="8"/>
  <c r="F17" i="8" s="1"/>
  <c r="E19" i="8"/>
  <c r="F19" i="8" s="1"/>
  <c r="E25" i="8"/>
  <c r="F25" i="8" s="1"/>
  <c r="E23" i="8"/>
  <c r="F23" i="8" s="1"/>
  <c r="E21" i="8"/>
  <c r="F21" i="8" s="1"/>
  <c r="E26" i="8" l="1"/>
  <c r="B44" i="10"/>
  <c r="B45" i="10"/>
  <c r="B38" i="10"/>
  <c r="B20" i="10"/>
  <c r="B41" i="10"/>
  <c r="B17" i="10"/>
  <c r="B25" i="10"/>
  <c r="B22" i="10"/>
  <c r="B36" i="10"/>
  <c r="B31" i="10"/>
  <c r="B34" i="10"/>
  <c r="G23" i="8"/>
  <c r="G17" i="8"/>
  <c r="G21" i="8"/>
  <c r="B28" i="10"/>
  <c r="B23" i="10"/>
  <c r="G29" i="10"/>
  <c r="G25" i="8"/>
  <c r="G19" i="8"/>
  <c r="G19" i="11"/>
  <c r="G25" i="11"/>
  <c r="G27" i="11"/>
  <c r="G21" i="11"/>
  <c r="G29" i="11"/>
  <c r="G23" i="11"/>
  <c r="G17" i="11"/>
  <c r="F26" i="8" l="1"/>
  <c r="G26" i="8" s="1"/>
  <c r="E22" i="10"/>
  <c r="E34" i="10"/>
  <c r="E41" i="10"/>
  <c r="E23" i="10"/>
  <c r="E31" i="10"/>
  <c r="E20" i="10"/>
  <c r="F20" i="10" s="1"/>
  <c r="E28" i="10"/>
  <c r="E36" i="10"/>
  <c r="E38" i="10"/>
  <c r="F38" i="10" s="1"/>
  <c r="E45" i="10"/>
  <c r="E25" i="10"/>
  <c r="E44" i="10"/>
  <c r="E17" i="10"/>
  <c r="F25" i="10" l="1"/>
  <c r="G25" i="10" s="1"/>
  <c r="F34" i="10"/>
  <c r="G34" i="10" s="1"/>
  <c r="F28" i="10"/>
  <c r="G28" i="10" s="1"/>
  <c r="F22" i="10"/>
  <c r="G22" i="10" s="1"/>
  <c r="F31" i="10"/>
  <c r="G31" i="10" s="1"/>
  <c r="F45" i="10"/>
  <c r="G45" i="10" s="1"/>
  <c r="F23" i="10"/>
  <c r="G23" i="10" s="1"/>
  <c r="F41" i="10"/>
  <c r="G41" i="10" s="1"/>
  <c r="F36" i="10"/>
  <c r="G36" i="10" s="1"/>
  <c r="F17" i="10"/>
  <c r="G17" i="10" s="1"/>
  <c r="F44" i="10"/>
  <c r="G44" i="10" s="1"/>
  <c r="G20" i="10"/>
  <c r="G38" i="10"/>
</calcChain>
</file>

<file path=xl/sharedStrings.xml><?xml version="1.0" encoding="utf-8"?>
<sst xmlns="http://schemas.openxmlformats.org/spreadsheetml/2006/main" count="397" uniqueCount="93">
  <si>
    <t>DATE :</t>
  </si>
  <si>
    <t xml:space="preserve">        PROJECT :</t>
  </si>
  <si>
    <t xml:space="preserve"> </t>
  </si>
  <si>
    <t xml:space="preserve">            SERIES :</t>
  </si>
  <si>
    <t>CONTRACT # :</t>
  </si>
  <si>
    <t>CONTRACTOR :</t>
  </si>
  <si>
    <t xml:space="preserve">  Work Schedule # :</t>
  </si>
  <si>
    <t>UNIT COST</t>
  </si>
  <si>
    <t>TOTAL</t>
  </si>
  <si>
    <t>CODE</t>
  </si>
  <si>
    <t xml:space="preserve">SQUARE </t>
  </si>
  <si>
    <t>FOOTAGE</t>
  </si>
  <si>
    <t>MODELS</t>
  </si>
  <si>
    <t>SERVICE :</t>
  </si>
  <si>
    <t xml:space="preserve">           TERMS OF PAYMENT</t>
  </si>
  <si>
    <t>A - 28</t>
  </si>
  <si>
    <t xml:space="preserve">  NOTE :   ALL INVOICES MUST INCLUDE THE FOLLOWING ITEMS</t>
  </si>
  <si>
    <t xml:space="preserve">COST PER SQ. FOOT = </t>
  </si>
  <si>
    <t>HST</t>
  </si>
  <si>
    <t xml:space="preserve">CONTRACT PERIOD : </t>
  </si>
  <si>
    <t>Bungalow</t>
  </si>
  <si>
    <t>2 Storey</t>
  </si>
  <si>
    <t xml:space="preserve">Contractor Initials: </t>
  </si>
  <si>
    <t>1086 A</t>
  </si>
  <si>
    <t>100 Series</t>
  </si>
  <si>
    <t>CONTRACTOR  PER :</t>
  </si>
  <si>
    <t xml:space="preserve">1026 SUNROOM (680) </t>
  </si>
  <si>
    <t xml:space="preserve">Valecraft Homes (2019) Initials: </t>
  </si>
  <si>
    <t>800 Series</t>
  </si>
  <si>
    <t>1000 Series</t>
  </si>
  <si>
    <t>1086 B</t>
  </si>
  <si>
    <t>SCHEDULE "C"</t>
  </si>
  <si>
    <t xml:space="preserve">SAND &amp; </t>
  </si>
  <si>
    <t>SCREW</t>
  </si>
  <si>
    <t>DAYS</t>
  </si>
  <si>
    <t>Hourly Rate for repairs and authorized service outside of contractual obligations is by square foot</t>
  </si>
  <si>
    <t>1046 A</t>
  </si>
  <si>
    <t>1046 B</t>
  </si>
  <si>
    <t>1030 A</t>
  </si>
  <si>
    <t>1030 B</t>
  </si>
  <si>
    <t>1016 (LOFT)</t>
  </si>
  <si>
    <t>1035 CORNER</t>
  </si>
  <si>
    <t>105 MANN</t>
  </si>
  <si>
    <t>110 THOMAS</t>
  </si>
  <si>
    <t>120 HUNTLEY</t>
  </si>
  <si>
    <t>130 LEWIS</t>
  </si>
  <si>
    <t>140 GREEN</t>
  </si>
  <si>
    <t>160 STANLEY</t>
  </si>
  <si>
    <t>170 BASSETT</t>
  </si>
  <si>
    <r>
      <t xml:space="preserve">      A - Contract No. , Lot / Unit No. , Model No. , Project Name,</t>
    </r>
    <r>
      <rPr>
        <b/>
        <sz val="10"/>
        <rFont val="Arial"/>
        <family val="2"/>
      </rPr>
      <t xml:space="preserve"> Completion Slip #, P.O.# (if required) Description of work</t>
    </r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</si>
  <si>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</si>
  <si>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</si>
  <si>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</si>
  <si>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</si>
  <si>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</si>
  <si>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</si>
  <si>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</si>
  <si>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</si>
  <si>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t>SAND &amp;</t>
  </si>
  <si>
    <t>1010 A</t>
  </si>
  <si>
    <t>1010 B</t>
  </si>
  <si>
    <t>3 Storey</t>
  </si>
  <si>
    <t>1020 PST ONLY</t>
  </si>
  <si>
    <t>1020 SV ONLY</t>
  </si>
  <si>
    <t>1035 A</t>
  </si>
  <si>
    <t>1035 B</t>
  </si>
  <si>
    <t>1050 A</t>
  </si>
  <si>
    <t>1050 B</t>
  </si>
  <si>
    <t>826-3  PST</t>
  </si>
  <si>
    <t>826-4  PST</t>
  </si>
  <si>
    <t>826-3  SV</t>
  </si>
  <si>
    <t>826-4  SV</t>
  </si>
  <si>
    <t>Merkley Oaks</t>
  </si>
  <si>
    <t>T. B. A.</t>
  </si>
  <si>
    <t>XXX - XXX</t>
  </si>
  <si>
    <t>April 1, 2025 to March 31, 2026</t>
  </si>
  <si>
    <t>200 Series</t>
  </si>
  <si>
    <t>Apartments</t>
  </si>
  <si>
    <t>Unit Type "E" 101</t>
  </si>
  <si>
    <t>Unit Type "F" 102</t>
  </si>
  <si>
    <t>Unit Type "G" 103</t>
  </si>
  <si>
    <t>Unit Type "H" 104</t>
  </si>
  <si>
    <t>Unit Type "E" 201</t>
  </si>
  <si>
    <t>Unit Type "F" 202</t>
  </si>
  <si>
    <t>Unit Type "G" 203</t>
  </si>
  <si>
    <t>Unit Type "I" 204</t>
  </si>
  <si>
    <t>Unit Type "E" 301</t>
  </si>
  <si>
    <t>Unit Type "F" 302</t>
  </si>
  <si>
    <t>Unit Type "G" 303</t>
  </si>
  <si>
    <t>Unit Type "I" 304</t>
  </si>
  <si>
    <t>Corridor Level 1</t>
  </si>
  <si>
    <t>Corridor Level 2</t>
  </si>
  <si>
    <t>Corridor Level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</si>
</sst>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_)"/>
    <numFmt numFmtId="165" formatCode="[$-409]mmmm\ d\,\ yyyy;@"/>
    <numFmt numFmtId="166" formatCode="&quot;$&quot;#,##0.00"/>
    <numFmt numFmtId="167" formatCode="0.00000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i/>
      <u/>
      <sz val="16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 style="double">
        <color indexed="64"/>
      </left>
      <right style="double">
        <color auto="1"/>
      </right>
      <top style="double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thin">
        <color indexed="8"/>
      </bottom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4">
    <xf numFmtId="0" fontId="0" fillId="0" borderId="0" xfId="0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4" fillId="4" borderId="13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4" fillId="0" borderId="17" xfId="0" applyFont="1" applyBorder="1" applyAlignment="1">
      <alignment vertical="center"/>
    </xf>
    <xf numFmtId="0" fontId="1" fillId="4" borderId="30" xfId="0" applyFont="1" applyFill="1" applyBorder="1" applyAlignment="1">
      <alignment vertical="center"/>
    </xf>
    <xf numFmtId="0" fontId="2" fillId="0" borderId="29" xfId="0" applyFont="1" applyBorder="1" applyAlignment="1">
      <alignment horizontal="center" vertical="center"/>
    </xf>
    <xf numFmtId="164" fontId="1" fillId="0" borderId="32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17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2" fontId="3" fillId="0" borderId="35" xfId="1" applyNumberFormat="1" applyFont="1" applyBorder="1" applyAlignment="1">
      <alignment vertical="center"/>
    </xf>
    <xf numFmtId="2" fontId="3" fillId="0" borderId="37" xfId="1" applyNumberFormat="1" applyFon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167" fontId="3" fillId="0" borderId="37" xfId="1" applyNumberFormat="1" applyFont="1" applyBorder="1" applyAlignment="1">
      <alignment vertical="center"/>
    </xf>
    <xf numFmtId="2" fontId="3" fillId="0" borderId="39" xfId="1" applyNumberFormat="1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" fillId="4" borderId="45" xfId="0" applyFont="1" applyFill="1" applyBorder="1" applyAlignment="1">
      <alignment vertical="center"/>
    </xf>
    <xf numFmtId="166" fontId="2" fillId="0" borderId="46" xfId="1" applyNumberFormat="1" applyFont="1" applyBorder="1" applyAlignment="1">
      <alignment vertical="center"/>
    </xf>
    <xf numFmtId="166" fontId="3" fillId="0" borderId="47" xfId="1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1" fontId="9" fillId="0" borderId="14" xfId="1" applyNumberFormat="1" applyFont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166" fontId="10" fillId="0" borderId="28" xfId="1" applyNumberFormat="1" applyFont="1" applyBorder="1" applyAlignment="1">
      <alignment horizontal="center" vertical="center"/>
    </xf>
    <xf numFmtId="166" fontId="9" fillId="0" borderId="6" xfId="0" applyNumberFormat="1" applyFont="1" applyBorder="1" applyAlignment="1">
      <alignment horizontal="center" vertical="center"/>
    </xf>
    <xf numFmtId="166" fontId="10" fillId="0" borderId="2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0" fontId="2" fillId="4" borderId="51" xfId="0" applyFont="1" applyFill="1" applyBorder="1" applyAlignment="1">
      <alignment horizontal="center" vertical="center"/>
    </xf>
    <xf numFmtId="0" fontId="1" fillId="0" borderId="50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166" fontId="3" fillId="0" borderId="46" xfId="0" applyNumberFormat="1" applyFont="1" applyBorder="1" applyAlignment="1">
      <alignment vertical="center"/>
    </xf>
    <xf numFmtId="2" fontId="3" fillId="0" borderId="56" xfId="1" applyNumberFormat="1" applyFont="1" applyBorder="1" applyAlignment="1">
      <alignment vertical="center"/>
    </xf>
    <xf numFmtId="166" fontId="3" fillId="0" borderId="59" xfId="1" applyNumberFormat="1" applyFont="1" applyBorder="1" applyAlignment="1">
      <alignment vertical="center"/>
    </xf>
    <xf numFmtId="164" fontId="3" fillId="0" borderId="36" xfId="0" applyNumberFormat="1" applyFont="1" applyBorder="1" applyAlignment="1">
      <alignment vertical="center"/>
    </xf>
    <xf numFmtId="164" fontId="3" fillId="0" borderId="38" xfId="0" applyNumberFormat="1" applyFont="1" applyBorder="1" applyAlignment="1">
      <alignment vertical="center"/>
    </xf>
    <xf numFmtId="164" fontId="1" fillId="0" borderId="60" xfId="0" applyNumberFormat="1" applyFont="1" applyBorder="1" applyAlignment="1">
      <alignment vertical="center"/>
    </xf>
    <xf numFmtId="164" fontId="1" fillId="0" borderId="47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11" fillId="0" borderId="62" xfId="0" applyFont="1" applyBorder="1" applyAlignment="1">
      <alignment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" fillId="0" borderId="52" xfId="0" applyFont="1" applyBorder="1" applyAlignment="1">
      <alignment vertical="center"/>
    </xf>
    <xf numFmtId="166" fontId="3" fillId="0" borderId="58" xfId="0" applyNumberFormat="1" applyFont="1" applyBorder="1" applyAlignment="1">
      <alignment vertical="center"/>
    </xf>
    <xf numFmtId="2" fontId="3" fillId="0" borderId="64" xfId="1" applyNumberFormat="1" applyFont="1" applyBorder="1" applyAlignment="1">
      <alignment vertical="center"/>
    </xf>
    <xf numFmtId="166" fontId="3" fillId="0" borderId="34" xfId="0" applyNumberFormat="1" applyFont="1" applyBorder="1" applyAlignment="1">
      <alignment vertical="center"/>
    </xf>
    <xf numFmtId="166" fontId="3" fillId="0" borderId="36" xfId="0" applyNumberFormat="1" applyFont="1" applyBorder="1" applyAlignment="1">
      <alignment vertical="center"/>
    </xf>
    <xf numFmtId="166" fontId="3" fillId="0" borderId="36" xfId="1" applyNumberFormat="1" applyFont="1" applyBorder="1" applyAlignment="1">
      <alignment horizontal="right" vertical="center"/>
    </xf>
    <xf numFmtId="2" fontId="3" fillId="0" borderId="36" xfId="0" applyNumberFormat="1" applyFont="1" applyBorder="1" applyAlignment="1">
      <alignment horizontal="right" vertical="center"/>
    </xf>
    <xf numFmtId="164" fontId="1" fillId="0" borderId="65" xfId="0" applyNumberFormat="1" applyFont="1" applyBorder="1" applyAlignment="1">
      <alignment vertical="center"/>
    </xf>
    <xf numFmtId="0" fontId="3" fillId="3" borderId="48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7" fontId="3" fillId="0" borderId="7" xfId="1" applyNumberFormat="1" applyFont="1" applyBorder="1" applyAlignment="1" applyProtection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/>
    </xf>
    <xf numFmtId="1" fontId="9" fillId="0" borderId="7" xfId="0" applyNumberFormat="1" applyFont="1" applyBorder="1" applyAlignment="1">
      <alignment horizontal="center" vertical="center"/>
    </xf>
    <xf numFmtId="7" fontId="3" fillId="0" borderId="7" xfId="1" applyNumberFormat="1" applyFont="1" applyBorder="1" applyAlignment="1" applyProtection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9" fontId="9" fillId="0" borderId="6" xfId="0" applyNumberFormat="1" applyFont="1" applyBorder="1" applyAlignment="1">
      <alignment horizontal="center" vertical="center"/>
    </xf>
    <xf numFmtId="164" fontId="3" fillId="0" borderId="68" xfId="0" applyNumberFormat="1" applyFont="1" applyBorder="1" applyAlignment="1">
      <alignment vertical="center"/>
    </xf>
    <xf numFmtId="164" fontId="3" fillId="0" borderId="69" xfId="0" applyNumberFormat="1" applyFont="1" applyBorder="1" applyAlignment="1">
      <alignment vertical="center"/>
    </xf>
    <xf numFmtId="0" fontId="12" fillId="0" borderId="70" xfId="0" applyFont="1" applyBorder="1" applyAlignment="1">
      <alignment horizontal="center" vertical="center"/>
    </xf>
    <xf numFmtId="0" fontId="1" fillId="0" borderId="72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164" fontId="3" fillId="0" borderId="12" xfId="0" applyNumberFormat="1" applyFont="1" applyBorder="1"/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1" fontId="2" fillId="0" borderId="73" xfId="0" applyNumberFormat="1" applyFont="1" applyBorder="1" applyAlignment="1">
      <alignment horizontal="center"/>
    </xf>
    <xf numFmtId="164" fontId="3" fillId="0" borderId="25" xfId="0" applyNumberFormat="1" applyFont="1" applyBorder="1"/>
    <xf numFmtId="7" fontId="2" fillId="0" borderId="27" xfId="1" applyNumberFormat="1" applyFont="1" applyBorder="1" applyProtection="1"/>
    <xf numFmtId="164" fontId="1" fillId="0" borderId="60" xfId="0" applyNumberFormat="1" applyFont="1" applyBorder="1"/>
    <xf numFmtId="7" fontId="10" fillId="0" borderId="29" xfId="1" applyNumberFormat="1" applyFont="1" applyBorder="1" applyAlignment="1" applyProtection="1">
      <alignment horizontal="center" vertical="center"/>
    </xf>
    <xf numFmtId="7" fontId="10" fillId="0" borderId="29" xfId="1" applyNumberFormat="1" applyFont="1" applyBorder="1" applyProtection="1"/>
    <xf numFmtId="7" fontId="3" fillId="0" borderId="27" xfId="1" applyNumberFormat="1" applyFont="1" applyBorder="1" applyProtection="1"/>
    <xf numFmtId="164" fontId="3" fillId="0" borderId="76" xfId="0" applyNumberFormat="1" applyFont="1" applyBorder="1"/>
    <xf numFmtId="164" fontId="1" fillId="0" borderId="66" xfId="0" applyNumberFormat="1" applyFont="1" applyBorder="1"/>
    <xf numFmtId="166" fontId="10" fillId="0" borderId="6" xfId="0" applyNumberFormat="1" applyFont="1" applyBorder="1" applyAlignment="1">
      <alignment horizontal="center" vertical="center"/>
    </xf>
    <xf numFmtId="166" fontId="10" fillId="0" borderId="6" xfId="1" applyNumberFormat="1" applyFont="1" applyBorder="1" applyAlignment="1">
      <alignment horizontal="center" vertical="center"/>
    </xf>
    <xf numFmtId="7" fontId="9" fillId="0" borderId="6" xfId="1" applyNumberFormat="1" applyFont="1" applyBorder="1" applyAlignment="1" applyProtection="1">
      <alignment horizontal="center" vertical="center"/>
    </xf>
    <xf numFmtId="9" fontId="9" fillId="0" borderId="77" xfId="0" applyNumberFormat="1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/>
    </xf>
    <xf numFmtId="0" fontId="9" fillId="0" borderId="7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164" fontId="3" fillId="0" borderId="26" xfId="0" applyNumberFormat="1" applyFont="1" applyBorder="1"/>
    <xf numFmtId="0" fontId="2" fillId="0" borderId="49" xfId="0" applyFont="1" applyBorder="1" applyAlignment="1">
      <alignment horizontal="center"/>
    </xf>
    <xf numFmtId="7" fontId="3" fillId="0" borderId="76" xfId="1" applyNumberFormat="1" applyFont="1" applyBorder="1" applyProtection="1"/>
    <xf numFmtId="0" fontId="3" fillId="0" borderId="81" xfId="0" applyFont="1" applyBorder="1" applyAlignment="1">
      <alignment horizontal="center"/>
    </xf>
    <xf numFmtId="1" fontId="9" fillId="0" borderId="7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2" fillId="3" borderId="43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164" fontId="3" fillId="0" borderId="44" xfId="0" applyNumberFormat="1" applyFont="1" applyBorder="1" applyAlignment="1">
      <alignment horizontal="center" vertical="center"/>
    </xf>
    <xf numFmtId="164" fontId="3" fillId="0" borderId="44" xfId="0" applyNumberFormat="1" applyFont="1" applyBorder="1" applyAlignment="1">
      <alignment vertical="center"/>
    </xf>
    <xf numFmtId="164" fontId="1" fillId="0" borderId="44" xfId="0" applyNumberFormat="1" applyFont="1" applyBorder="1" applyAlignment="1">
      <alignment vertical="center"/>
    </xf>
    <xf numFmtId="7" fontId="3" fillId="0" borderId="28" xfId="1" applyNumberFormat="1" applyFont="1" applyBorder="1" applyAlignment="1" applyProtection="1">
      <alignment horizontal="center" vertical="center"/>
    </xf>
    <xf numFmtId="7" fontId="3" fillId="0" borderId="28" xfId="1" applyNumberFormat="1" applyFont="1" applyBorder="1" applyAlignment="1" applyProtection="1">
      <alignment vertical="center"/>
    </xf>
    <xf numFmtId="7" fontId="2" fillId="0" borderId="82" xfId="1" applyNumberFormat="1" applyFont="1" applyBorder="1" applyAlignment="1" applyProtection="1">
      <alignment horizontal="center" vertical="center"/>
    </xf>
    <xf numFmtId="7" fontId="3" fillId="0" borderId="83" xfId="1" applyNumberFormat="1" applyFont="1" applyBorder="1" applyAlignment="1" applyProtection="1">
      <alignment horizontal="center" vertical="center"/>
    </xf>
    <xf numFmtId="7" fontId="2" fillId="0" borderId="6" xfId="1" applyNumberFormat="1" applyFont="1" applyBorder="1" applyAlignment="1" applyProtection="1">
      <alignment horizontal="center" vertical="center"/>
    </xf>
    <xf numFmtId="7" fontId="3" fillId="0" borderId="11" xfId="1" applyNumberFormat="1" applyFont="1" applyBorder="1" applyAlignment="1" applyProtection="1">
      <alignment horizontal="center" vertical="center"/>
    </xf>
    <xf numFmtId="7" fontId="2" fillId="0" borderId="6" xfId="1" applyNumberFormat="1" applyFont="1" applyBorder="1" applyAlignment="1" applyProtection="1">
      <alignment vertical="center"/>
    </xf>
    <xf numFmtId="7" fontId="3" fillId="0" borderId="11" xfId="1" applyNumberFormat="1" applyFont="1" applyBorder="1" applyAlignment="1" applyProtection="1">
      <alignment vertical="center"/>
    </xf>
    <xf numFmtId="7" fontId="2" fillId="0" borderId="46" xfId="1" applyNumberFormat="1" applyFont="1" applyBorder="1" applyAlignment="1" applyProtection="1">
      <alignment vertical="center"/>
    </xf>
    <xf numFmtId="7" fontId="3" fillId="0" borderId="57" xfId="1" applyNumberFormat="1" applyFont="1" applyBorder="1" applyAlignment="1" applyProtection="1">
      <alignment vertical="center"/>
    </xf>
    <xf numFmtId="7" fontId="3" fillId="0" borderId="84" xfId="1" applyNumberFormat="1" applyFont="1" applyBorder="1" applyProtection="1"/>
    <xf numFmtId="164" fontId="1" fillId="0" borderId="47" xfId="0" applyNumberFormat="1" applyFont="1" applyBorder="1"/>
    <xf numFmtId="0" fontId="9" fillId="0" borderId="85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4" fillId="4" borderId="86" xfId="0" applyFont="1" applyFill="1" applyBorder="1" applyAlignment="1">
      <alignment vertical="center"/>
    </xf>
    <xf numFmtId="164" fontId="10" fillId="0" borderId="44" xfId="0" applyNumberFormat="1" applyFont="1" applyBorder="1" applyAlignment="1">
      <alignment horizontal="center" vertical="center"/>
    </xf>
    <xf numFmtId="164" fontId="10" fillId="0" borderId="44" xfId="0" applyNumberFormat="1" applyFont="1" applyBorder="1"/>
    <xf numFmtId="7" fontId="10" fillId="0" borderId="28" xfId="1" applyNumberFormat="1" applyFont="1" applyBorder="1" applyAlignment="1" applyProtection="1">
      <alignment horizontal="center" vertical="center"/>
    </xf>
    <xf numFmtId="7" fontId="10" fillId="0" borderId="28" xfId="1" applyNumberFormat="1" applyFont="1" applyBorder="1" applyProtection="1"/>
    <xf numFmtId="0" fontId="9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0" fontId="1" fillId="4" borderId="55" xfId="0" applyFont="1" applyFill="1" applyBorder="1" applyAlignment="1">
      <alignment vertical="center"/>
    </xf>
    <xf numFmtId="7" fontId="10" fillId="0" borderId="11" xfId="1" applyNumberFormat="1" applyFont="1" applyBorder="1" applyAlignment="1" applyProtection="1">
      <alignment horizontal="center" vertical="center"/>
    </xf>
    <xf numFmtId="7" fontId="9" fillId="0" borderId="77" xfId="1" applyNumberFormat="1" applyFont="1" applyBorder="1" applyProtection="1"/>
    <xf numFmtId="7" fontId="10" fillId="0" borderId="79" xfId="1" applyNumberFormat="1" applyFont="1" applyBorder="1" applyProtection="1"/>
    <xf numFmtId="164" fontId="3" fillId="0" borderId="88" xfId="0" applyNumberFormat="1" applyFont="1" applyBorder="1" applyAlignment="1">
      <alignment vertical="center"/>
    </xf>
    <xf numFmtId="0" fontId="9" fillId="0" borderId="89" xfId="0" applyFont="1" applyBorder="1" applyAlignment="1">
      <alignment vertical="center"/>
    </xf>
    <xf numFmtId="164" fontId="2" fillId="0" borderId="89" xfId="0" applyNumberFormat="1" applyFont="1" applyBorder="1" applyAlignment="1">
      <alignment vertical="center"/>
    </xf>
    <xf numFmtId="1" fontId="10" fillId="0" borderId="44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164" fontId="4" fillId="0" borderId="90" xfId="0" applyNumberFormat="1" applyFont="1" applyBorder="1" applyAlignment="1">
      <alignment vertical="center"/>
    </xf>
    <xf numFmtId="166" fontId="3" fillId="0" borderId="94" xfId="1" applyNumberFormat="1" applyFont="1" applyBorder="1" applyAlignment="1">
      <alignment vertical="center"/>
    </xf>
    <xf numFmtId="166" fontId="3" fillId="0" borderId="95" xfId="1" applyNumberFormat="1" applyFont="1" applyBorder="1" applyAlignment="1">
      <alignment vertical="center"/>
    </xf>
    <xf numFmtId="166" fontId="1" fillId="0" borderId="95" xfId="1" applyNumberFormat="1" applyFont="1" applyBorder="1" applyAlignment="1">
      <alignment vertical="center"/>
    </xf>
    <xf numFmtId="164" fontId="3" fillId="0" borderId="95" xfId="0" applyNumberFormat="1" applyFont="1" applyBorder="1" applyAlignment="1">
      <alignment vertical="center"/>
    </xf>
    <xf numFmtId="164" fontId="3" fillId="0" borderId="96" xfId="0" applyNumberFormat="1" applyFont="1" applyBorder="1" applyAlignment="1">
      <alignment vertical="center"/>
    </xf>
    <xf numFmtId="164" fontId="3" fillId="0" borderId="54" xfId="0" applyNumberFormat="1" applyFont="1" applyBorder="1" applyAlignment="1">
      <alignment vertical="center"/>
    </xf>
    <xf numFmtId="166" fontId="10" fillId="0" borderId="11" xfId="1" applyNumberFormat="1" applyFont="1" applyBorder="1" applyAlignment="1">
      <alignment horizontal="center" vertical="center"/>
    </xf>
    <xf numFmtId="166" fontId="10" fillId="0" borderId="97" xfId="0" applyNumberFormat="1" applyFont="1" applyBorder="1" applyAlignment="1">
      <alignment horizontal="center" vertical="center"/>
    </xf>
    <xf numFmtId="166" fontId="3" fillId="0" borderId="57" xfId="1" applyNumberFormat="1" applyFont="1" applyBorder="1" applyAlignment="1">
      <alignment vertical="center"/>
    </xf>
    <xf numFmtId="166" fontId="2" fillId="0" borderId="82" xfId="1" applyNumberFormat="1" applyFont="1" applyBorder="1" applyAlignment="1">
      <alignment vertical="center"/>
    </xf>
    <xf numFmtId="166" fontId="3" fillId="0" borderId="83" xfId="1" applyNumberFormat="1" applyFont="1" applyBorder="1" applyAlignment="1">
      <alignment vertical="center"/>
    </xf>
    <xf numFmtId="166" fontId="2" fillId="0" borderId="98" xfId="1" applyNumberFormat="1" applyFont="1" applyBorder="1" applyAlignment="1">
      <alignment vertical="center"/>
    </xf>
    <xf numFmtId="166" fontId="3" fillId="0" borderId="99" xfId="1" applyNumberFormat="1" applyFont="1" applyBorder="1" applyAlignment="1">
      <alignment vertical="center"/>
    </xf>
    <xf numFmtId="166" fontId="2" fillId="0" borderId="100" xfId="1" applyNumberFormat="1" applyFont="1" applyBorder="1" applyAlignment="1">
      <alignment vertical="center"/>
    </xf>
    <xf numFmtId="166" fontId="3" fillId="0" borderId="101" xfId="1" applyNumberFormat="1" applyFont="1" applyBorder="1" applyAlignment="1">
      <alignment vertical="center"/>
    </xf>
    <xf numFmtId="166" fontId="4" fillId="0" borderId="100" xfId="1" applyNumberFormat="1" applyFont="1" applyBorder="1" applyAlignment="1">
      <alignment vertical="center"/>
    </xf>
    <xf numFmtId="164" fontId="3" fillId="0" borderId="100" xfId="0" applyNumberFormat="1" applyFont="1" applyBorder="1" applyAlignment="1">
      <alignment vertical="center"/>
    </xf>
    <xf numFmtId="164" fontId="3" fillId="0" borderId="101" xfId="0" applyNumberFormat="1" applyFont="1" applyBorder="1" applyAlignment="1">
      <alignment vertical="center"/>
    </xf>
    <xf numFmtId="164" fontId="3" fillId="0" borderId="102" xfId="0" applyNumberFormat="1" applyFont="1" applyBorder="1" applyAlignment="1">
      <alignment vertical="center"/>
    </xf>
    <xf numFmtId="164" fontId="3" fillId="0" borderId="103" xfId="0" applyNumberFormat="1" applyFont="1" applyBorder="1" applyAlignment="1">
      <alignment vertical="center"/>
    </xf>
    <xf numFmtId="164" fontId="1" fillId="0" borderId="46" xfId="0" applyNumberFormat="1" applyFont="1" applyBorder="1" applyAlignment="1">
      <alignment vertical="center"/>
    </xf>
    <xf numFmtId="164" fontId="1" fillId="0" borderId="57" xfId="0" applyNumberFormat="1" applyFont="1" applyBorder="1" applyAlignment="1">
      <alignment vertical="center"/>
    </xf>
    <xf numFmtId="7" fontId="3" fillId="0" borderId="6" xfId="1" applyNumberFormat="1" applyFont="1" applyBorder="1" applyAlignment="1" applyProtection="1">
      <alignment vertical="center"/>
    </xf>
    <xf numFmtId="164" fontId="3" fillId="0" borderId="11" xfId="0" applyNumberFormat="1" applyFont="1" applyBorder="1" applyAlignment="1">
      <alignment vertical="center"/>
    </xf>
    <xf numFmtId="7" fontId="10" fillId="0" borderId="46" xfId="1" applyNumberFormat="1" applyFont="1" applyBorder="1" applyAlignment="1" applyProtection="1">
      <alignment horizontal="center" vertical="center"/>
    </xf>
    <xf numFmtId="164" fontId="10" fillId="0" borderId="57" xfId="0" applyNumberFormat="1" applyFont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7" fontId="10" fillId="5" borderId="6" xfId="1" applyNumberFormat="1" applyFont="1" applyFill="1" applyBorder="1" applyAlignment="1" applyProtection="1">
      <alignment vertical="center"/>
    </xf>
    <xf numFmtId="1" fontId="9" fillId="5" borderId="7" xfId="0" applyNumberFormat="1" applyFont="1" applyFill="1" applyBorder="1" applyAlignment="1">
      <alignment horizontal="center" vertical="center"/>
    </xf>
    <xf numFmtId="164" fontId="10" fillId="5" borderId="44" xfId="0" applyNumberFormat="1" applyFont="1" applyFill="1" applyBorder="1" applyAlignment="1">
      <alignment vertical="center"/>
    </xf>
    <xf numFmtId="7" fontId="9" fillId="5" borderId="6" xfId="1" applyNumberFormat="1" applyFont="1" applyFill="1" applyBorder="1" applyAlignment="1" applyProtection="1">
      <alignment vertical="center"/>
    </xf>
    <xf numFmtId="7" fontId="10" fillId="5" borderId="11" xfId="1" applyNumberFormat="1" applyFont="1" applyFill="1" applyBorder="1" applyAlignment="1" applyProtection="1">
      <alignment vertical="center"/>
    </xf>
    <xf numFmtId="7" fontId="10" fillId="5" borderId="28" xfId="1" applyNumberFormat="1" applyFont="1" applyFill="1" applyBorder="1" applyAlignment="1" applyProtection="1">
      <alignment vertical="center"/>
    </xf>
    <xf numFmtId="7" fontId="10" fillId="5" borderId="6" xfId="1" applyNumberFormat="1" applyFont="1" applyFill="1" applyBorder="1" applyAlignment="1" applyProtection="1">
      <alignment horizontal="center" vertical="center"/>
    </xf>
    <xf numFmtId="164" fontId="10" fillId="5" borderId="44" xfId="0" applyNumberFormat="1" applyFont="1" applyFill="1" applyBorder="1" applyAlignment="1">
      <alignment horizontal="center" vertical="center"/>
    </xf>
    <xf numFmtId="7" fontId="9" fillId="5" borderId="6" xfId="1" applyNumberFormat="1" applyFont="1" applyFill="1" applyBorder="1" applyAlignment="1" applyProtection="1">
      <alignment horizontal="center" vertical="center"/>
    </xf>
    <xf numFmtId="7" fontId="10" fillId="5" borderId="11" xfId="1" applyNumberFormat="1" applyFont="1" applyFill="1" applyBorder="1" applyAlignment="1" applyProtection="1">
      <alignment horizontal="center" vertical="center"/>
    </xf>
    <xf numFmtId="7" fontId="10" fillId="5" borderId="28" xfId="1" applyNumberFormat="1" applyFont="1" applyFill="1" applyBorder="1" applyAlignment="1" applyProtection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7" fontId="3" fillId="5" borderId="6" xfId="1" applyNumberFormat="1" applyFont="1" applyFill="1" applyBorder="1" applyAlignment="1" applyProtection="1">
      <alignment vertical="center"/>
    </xf>
    <xf numFmtId="1" fontId="2" fillId="5" borderId="7" xfId="0" applyNumberFormat="1" applyFont="1" applyFill="1" applyBorder="1" applyAlignment="1">
      <alignment horizontal="center" vertical="center"/>
    </xf>
    <xf numFmtId="164" fontId="3" fillId="5" borderId="11" xfId="0" applyNumberFormat="1" applyFont="1" applyFill="1" applyBorder="1" applyAlignment="1">
      <alignment vertical="center"/>
    </xf>
    <xf numFmtId="7" fontId="2" fillId="5" borderId="6" xfId="1" applyNumberFormat="1" applyFont="1" applyFill="1" applyBorder="1" applyAlignment="1" applyProtection="1">
      <alignment vertical="center"/>
    </xf>
    <xf numFmtId="7" fontId="3" fillId="5" borderId="11" xfId="1" applyNumberFormat="1" applyFont="1" applyFill="1" applyBorder="1" applyAlignment="1" applyProtection="1">
      <alignment vertical="center"/>
    </xf>
    <xf numFmtId="7" fontId="3" fillId="5" borderId="28" xfId="1" applyNumberFormat="1" applyFont="1" applyFill="1" applyBorder="1" applyAlignment="1" applyProtection="1">
      <alignment vertical="center"/>
    </xf>
    <xf numFmtId="0" fontId="10" fillId="5" borderId="31" xfId="0" applyFont="1" applyFill="1" applyBorder="1"/>
    <xf numFmtId="164" fontId="10" fillId="5" borderId="58" xfId="0" applyNumberFormat="1" applyFont="1" applyFill="1" applyBorder="1"/>
    <xf numFmtId="164" fontId="10" fillId="5" borderId="74" xfId="0" applyNumberFormat="1" applyFont="1" applyFill="1" applyBorder="1"/>
    <xf numFmtId="164" fontId="10" fillId="5" borderId="87" xfId="0" applyNumberFormat="1" applyFont="1" applyFill="1" applyBorder="1"/>
    <xf numFmtId="164" fontId="10" fillId="5" borderId="82" xfId="0" applyNumberFormat="1" applyFont="1" applyFill="1" applyBorder="1"/>
    <xf numFmtId="164" fontId="10" fillId="5" borderId="83" xfId="0" applyNumberFormat="1" applyFont="1" applyFill="1" applyBorder="1"/>
    <xf numFmtId="164" fontId="10" fillId="5" borderId="59" xfId="0" applyNumberFormat="1" applyFont="1" applyFill="1" applyBorder="1"/>
    <xf numFmtId="0" fontId="9" fillId="5" borderId="31" xfId="0" applyFont="1" applyFill="1" applyBorder="1" applyAlignment="1">
      <alignment horizontal="center" vertical="center"/>
    </xf>
    <xf numFmtId="7" fontId="10" fillId="5" borderId="29" xfId="1" applyNumberFormat="1" applyFont="1" applyFill="1" applyBorder="1" applyAlignment="1" applyProtection="1">
      <alignment horizontal="center" vertical="center"/>
    </xf>
    <xf numFmtId="0" fontId="2" fillId="5" borderId="3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164" fontId="10" fillId="0" borderId="0" xfId="0" applyNumberFormat="1" applyFont="1"/>
    <xf numFmtId="1" fontId="15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2" fillId="6" borderId="67" xfId="0" applyNumberFormat="1" applyFont="1" applyFill="1" applyBorder="1" applyAlignment="1">
      <alignment horizontal="center" vertical="center"/>
    </xf>
    <xf numFmtId="166" fontId="9" fillId="6" borderId="6" xfId="1" applyNumberFormat="1" applyFont="1" applyFill="1" applyBorder="1" applyAlignment="1">
      <alignment horizontal="center" vertical="center"/>
    </xf>
    <xf numFmtId="166" fontId="10" fillId="6" borderId="11" xfId="1" applyNumberFormat="1" applyFont="1" applyFill="1" applyBorder="1" applyAlignment="1">
      <alignment horizontal="center" vertical="center"/>
    </xf>
    <xf numFmtId="166" fontId="10" fillId="6" borderId="28" xfId="1" applyNumberFormat="1" applyFont="1" applyFill="1" applyBorder="1" applyAlignment="1">
      <alignment horizontal="center" vertical="center"/>
    </xf>
    <xf numFmtId="0" fontId="1" fillId="0" borderId="104" xfId="0" applyFont="1" applyBorder="1" applyAlignment="1">
      <alignment vertical="center"/>
    </xf>
    <xf numFmtId="0" fontId="4" fillId="0" borderId="104" xfId="0" applyFont="1" applyBorder="1" applyAlignment="1">
      <alignment vertical="center"/>
    </xf>
    <xf numFmtId="7" fontId="9" fillId="6" borderId="6" xfId="1" applyNumberFormat="1" applyFont="1" applyFill="1" applyBorder="1" applyAlignment="1" applyProtection="1">
      <alignment horizontal="center" vertical="center"/>
    </xf>
    <xf numFmtId="7" fontId="10" fillId="6" borderId="11" xfId="1" applyNumberFormat="1" applyFont="1" applyFill="1" applyBorder="1" applyAlignment="1" applyProtection="1">
      <alignment horizontal="center" vertical="center"/>
    </xf>
    <xf numFmtId="7" fontId="10" fillId="6" borderId="28" xfId="1" applyNumberFormat="1" applyFont="1" applyFill="1" applyBorder="1" applyAlignment="1" applyProtection="1">
      <alignment horizontal="center" vertical="center"/>
    </xf>
    <xf numFmtId="166" fontId="2" fillId="6" borderId="75" xfId="0" applyNumberFormat="1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4" fontId="2" fillId="5" borderId="41" xfId="0" applyNumberFormat="1" applyFont="1" applyFill="1" applyBorder="1" applyAlignment="1">
      <alignment horizontal="center" vertical="center"/>
    </xf>
    <xf numFmtId="164" fontId="2" fillId="5" borderId="42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164" fontId="2" fillId="5" borderId="67" xfId="0" applyNumberFormat="1" applyFont="1" applyFill="1" applyBorder="1" applyAlignment="1">
      <alignment horizontal="center" vertical="center"/>
    </xf>
    <xf numFmtId="164" fontId="2" fillId="5" borderId="71" xfId="0" applyNumberFormat="1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1" fontId="9" fillId="5" borderId="73" xfId="0" applyNumberFormat="1" applyFont="1" applyFill="1" applyBorder="1" applyAlignment="1">
      <alignment horizontal="center" vertical="center"/>
    </xf>
    <xf numFmtId="164" fontId="10" fillId="5" borderId="57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1" fillId="5" borderId="0" xfId="0" applyFont="1" applyFill="1"/>
    <xf numFmtId="7" fontId="10" fillId="5" borderId="29" xfId="1" applyNumberFormat="1" applyFont="1" applyFill="1" applyBorder="1" applyProtection="1"/>
    <xf numFmtId="1" fontId="9" fillId="5" borderId="7" xfId="0" applyNumberFormat="1" applyFont="1" applyFill="1" applyBorder="1" applyAlignment="1">
      <alignment horizontal="center"/>
    </xf>
    <xf numFmtId="164" fontId="10" fillId="5" borderId="44" xfId="0" applyNumberFormat="1" applyFont="1" applyFill="1" applyBorder="1"/>
    <xf numFmtId="7" fontId="9" fillId="5" borderId="77" xfId="1" applyNumberFormat="1" applyFont="1" applyFill="1" applyBorder="1" applyProtection="1"/>
    <xf numFmtId="7" fontId="10" fillId="5" borderId="79" xfId="1" applyNumberFormat="1" applyFont="1" applyFill="1" applyBorder="1" applyProtection="1"/>
    <xf numFmtId="7" fontId="10" fillId="5" borderId="28" xfId="1" applyNumberFormat="1" applyFont="1" applyFill="1" applyBorder="1" applyProtection="1"/>
    <xf numFmtId="1" fontId="9" fillId="6" borderId="7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8"/>
  <sheetViews>
    <sheetView tabSelected="1"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2.7109375" customWidth="1"/>
    <col min="2" max="3" width="15.7109375" customWidth="1"/>
    <col min="4" max="4" width="15.7109375" style="1" customWidth="1"/>
    <col min="5" max="7" width="15.7109375" customWidth="1"/>
    <col min="9" max="9" width="22.7109375" customWidth="1"/>
    <col min="10" max="10" width="12.7109375" customWidth="1"/>
    <col min="11" max="11" width="6.7109375" customWidth="1"/>
    <col min="12" max="13" width="12.7109375" customWidth="1"/>
    <col min="14" max="14" width="6.7109375" customWidth="1"/>
    <col min="15" max="30" width="12.7109375" customWidth="1"/>
  </cols>
  <sheetData>
    <row r="1" spans="1:17" s="4" customFormat="1" ht="15" customHeight="1" thickTop="1" x14ac:dyDescent="0.2">
      <c r="A1" s="253"/>
      <c r="B1" s="254"/>
      <c r="C1" s="254"/>
      <c r="D1" s="254"/>
      <c r="E1" s="254"/>
      <c r="F1" s="254"/>
      <c r="G1" s="255"/>
    </row>
    <row r="2" spans="1:17" s="4" customFormat="1" ht="20.100000000000001" customHeight="1" x14ac:dyDescent="0.2">
      <c r="A2" s="258" t="s">
        <v>31</v>
      </c>
      <c r="B2" s="259"/>
      <c r="C2" s="259"/>
      <c r="D2" s="259"/>
      <c r="E2" s="259"/>
      <c r="F2" s="259"/>
      <c r="G2" s="260"/>
    </row>
    <row r="3" spans="1:17" s="4" customFormat="1" ht="15" customHeight="1" x14ac:dyDescent="0.2">
      <c r="A3" s="11"/>
      <c r="C3" s="18"/>
      <c r="D3" s="18"/>
      <c r="G3" s="13"/>
      <c r="J3" s="18"/>
      <c r="L3" s="18"/>
      <c r="M3" s="18"/>
      <c r="O3" s="18"/>
    </row>
    <row r="4" spans="1:17" s="4" customFormat="1" ht="15" customHeight="1" x14ac:dyDescent="0.2">
      <c r="A4" s="129" t="s">
        <v>1</v>
      </c>
      <c r="B4" s="41" t="s">
        <v>72</v>
      </c>
      <c r="C4" s="230"/>
      <c r="D4" s="230"/>
      <c r="E4" s="128" t="s">
        <v>0</v>
      </c>
      <c r="F4" s="5">
        <v>45748</v>
      </c>
      <c r="G4" s="13"/>
    </row>
    <row r="5" spans="1:17" s="4" customFormat="1" ht="15" customHeight="1" x14ac:dyDescent="0.2">
      <c r="A5" s="129" t="s">
        <v>3</v>
      </c>
      <c r="B5" s="6" t="s">
        <v>24</v>
      </c>
      <c r="D5" s="3"/>
      <c r="E5" s="128" t="s">
        <v>4</v>
      </c>
      <c r="F5" s="6" t="s">
        <v>74</v>
      </c>
      <c r="G5" s="20"/>
      <c r="J5" s="230"/>
      <c r="L5" s="230"/>
      <c r="M5" s="230"/>
      <c r="O5" s="230"/>
    </row>
    <row r="6" spans="1:17" s="4" customFormat="1" ht="15" customHeight="1" x14ac:dyDescent="0.2">
      <c r="A6" s="129"/>
      <c r="B6" s="242" t="s">
        <v>2</v>
      </c>
      <c r="D6" s="3"/>
      <c r="G6" s="13"/>
    </row>
    <row r="7" spans="1:17" s="4" customFormat="1" ht="15" customHeight="1" x14ac:dyDescent="0.2">
      <c r="A7" s="129" t="s">
        <v>5</v>
      </c>
      <c r="B7" s="41" t="s">
        <v>73</v>
      </c>
      <c r="C7" s="230"/>
      <c r="D7" s="3"/>
      <c r="E7" s="262" t="s">
        <v>19</v>
      </c>
      <c r="F7" s="262"/>
      <c r="G7" s="13"/>
    </row>
    <row r="8" spans="1:17" s="4" customFormat="1" ht="15" customHeight="1" x14ac:dyDescent="0.2">
      <c r="A8" s="129" t="s">
        <v>6</v>
      </c>
      <c r="B8" s="6" t="s">
        <v>15</v>
      </c>
      <c r="D8" s="3"/>
      <c r="E8" s="263" t="s">
        <v>75</v>
      </c>
      <c r="F8" s="263"/>
      <c r="G8" s="13"/>
    </row>
    <row r="9" spans="1:17" s="4" customFormat="1" ht="15" customHeight="1" thickBot="1" x14ac:dyDescent="0.25">
      <c r="A9" s="11"/>
      <c r="B9" s="3"/>
      <c r="D9" s="3"/>
      <c r="G9" s="13"/>
    </row>
    <row r="10" spans="1:17" s="82" customFormat="1" ht="20.100000000000001" customHeight="1" thickTop="1" thickBot="1" x14ac:dyDescent="0.3">
      <c r="A10" s="76"/>
      <c r="B10" s="77" t="s">
        <v>2</v>
      </c>
      <c r="C10" s="78" t="s">
        <v>2</v>
      </c>
      <c r="D10" s="130" t="s">
        <v>2</v>
      </c>
      <c r="E10" s="80" t="s">
        <v>7</v>
      </c>
      <c r="F10" s="79" t="s">
        <v>18</v>
      </c>
      <c r="G10" s="81" t="s">
        <v>8</v>
      </c>
      <c r="J10" s="231"/>
      <c r="L10" s="276"/>
      <c r="M10" s="276"/>
      <c r="O10" s="231"/>
      <c r="Q10" s="119"/>
    </row>
    <row r="11" spans="1:17" s="3" customFormat="1" ht="15" customHeight="1" thickTop="1" x14ac:dyDescent="0.25">
      <c r="A11" s="88" t="s">
        <v>2</v>
      </c>
      <c r="B11" s="89" t="s">
        <v>58</v>
      </c>
      <c r="C11" s="9" t="s">
        <v>2</v>
      </c>
      <c r="D11" s="148" t="s">
        <v>2</v>
      </c>
      <c r="E11" s="89"/>
      <c r="F11" s="155"/>
      <c r="G11" s="102"/>
      <c r="J11" s="230"/>
      <c r="L11" s="230"/>
      <c r="M11" s="230"/>
      <c r="O11" s="230"/>
      <c r="Q11" s="119"/>
    </row>
    <row r="12" spans="1:17" s="3" customFormat="1" ht="15" customHeight="1" x14ac:dyDescent="0.25">
      <c r="A12" s="90"/>
      <c r="B12" s="91" t="s">
        <v>33</v>
      </c>
      <c r="C12" s="27" t="s">
        <v>10</v>
      </c>
      <c r="D12" s="163"/>
      <c r="E12" s="91"/>
      <c r="F12" s="156"/>
      <c r="G12" s="102"/>
      <c r="J12" s="27"/>
      <c r="L12" s="262"/>
      <c r="M12" s="262"/>
      <c r="O12" s="27"/>
      <c r="Q12" s="119"/>
    </row>
    <row r="13" spans="1:17" s="3" customFormat="1" ht="15" customHeight="1" x14ac:dyDescent="0.25">
      <c r="A13" s="92" t="s">
        <v>9</v>
      </c>
      <c r="B13" s="91">
        <v>520</v>
      </c>
      <c r="C13" s="10" t="s">
        <v>11</v>
      </c>
      <c r="D13" s="131" t="s">
        <v>2</v>
      </c>
      <c r="E13" s="103"/>
      <c r="F13" s="157">
        <v>0.13</v>
      </c>
      <c r="G13" s="102"/>
      <c r="J13" s="27"/>
      <c r="L13" s="262"/>
      <c r="M13" s="262"/>
      <c r="O13" s="27"/>
      <c r="Q13" s="119"/>
    </row>
    <row r="14" spans="1:17" s="3" customFormat="1" ht="15" customHeight="1" thickBot="1" x14ac:dyDescent="0.3">
      <c r="A14" s="94" t="s">
        <v>2</v>
      </c>
      <c r="B14" s="95" t="s">
        <v>2</v>
      </c>
      <c r="C14" s="10"/>
      <c r="D14" s="131" t="s">
        <v>2</v>
      </c>
      <c r="E14" s="103"/>
      <c r="F14" s="93"/>
      <c r="G14" s="120"/>
      <c r="J14" s="27"/>
      <c r="L14" s="262"/>
      <c r="M14" s="262"/>
      <c r="O14" s="27"/>
      <c r="Q14" s="119"/>
    </row>
    <row r="15" spans="1:17" s="7" customFormat="1" ht="20.100000000000001" customHeight="1" thickTop="1" thickBot="1" x14ac:dyDescent="0.3">
      <c r="A15" s="50" t="s">
        <v>12</v>
      </c>
      <c r="B15" s="38"/>
      <c r="C15" s="8"/>
      <c r="D15" s="150"/>
      <c r="E15" s="38"/>
      <c r="F15" s="158"/>
      <c r="G15" s="21"/>
      <c r="J15" s="232"/>
      <c r="L15" s="232"/>
      <c r="M15" s="232"/>
      <c r="O15" s="232"/>
      <c r="Q15" s="119"/>
    </row>
    <row r="16" spans="1:17" s="4" customFormat="1" ht="15" customHeight="1" thickTop="1" x14ac:dyDescent="0.25">
      <c r="A16" s="51" t="s">
        <v>2</v>
      </c>
      <c r="B16" s="48"/>
      <c r="C16" s="47"/>
      <c r="D16" s="164" t="s">
        <v>2</v>
      </c>
      <c r="E16" s="48" t="s">
        <v>2</v>
      </c>
      <c r="F16" s="179" t="s">
        <v>2</v>
      </c>
      <c r="G16" s="49" t="s">
        <v>2</v>
      </c>
      <c r="J16" s="233"/>
      <c r="K16" s="2"/>
      <c r="L16" s="233"/>
      <c r="M16" s="233"/>
      <c r="N16" s="2"/>
      <c r="O16" s="233"/>
      <c r="Q16" s="119"/>
    </row>
    <row r="17" spans="1:17" s="4" customFormat="1" ht="15" customHeight="1" x14ac:dyDescent="0.25">
      <c r="A17" s="52" t="s">
        <v>42</v>
      </c>
      <c r="B17" s="114">
        <f>C17*D$31</f>
        <v>0</v>
      </c>
      <c r="C17" s="42">
        <f>1535-380</f>
        <v>1155</v>
      </c>
      <c r="D17" s="151" t="s">
        <v>20</v>
      </c>
      <c r="E17" s="244">
        <f>B17</f>
        <v>0</v>
      </c>
      <c r="F17" s="245">
        <f>E17*F$13</f>
        <v>0</v>
      </c>
      <c r="G17" s="246">
        <f>E17+F17</f>
        <v>0</v>
      </c>
      <c r="I17" s="28"/>
      <c r="J17" s="234"/>
      <c r="K17" s="2"/>
      <c r="L17" s="235"/>
      <c r="M17" s="236"/>
      <c r="N17" s="2"/>
      <c r="O17" s="235"/>
      <c r="Q17" s="119"/>
    </row>
    <row r="18" spans="1:17" s="4" customFormat="1" ht="15" customHeight="1" x14ac:dyDescent="0.25">
      <c r="A18" s="52"/>
      <c r="B18" s="114"/>
      <c r="C18" s="42"/>
      <c r="D18" s="131"/>
      <c r="E18" s="45"/>
      <c r="F18" s="181"/>
      <c r="G18" s="46"/>
      <c r="I18" s="28"/>
      <c r="J18" s="234"/>
      <c r="K18" s="2"/>
      <c r="L18" s="234"/>
      <c r="M18" s="237"/>
      <c r="N18" s="2"/>
      <c r="O18" s="235"/>
      <c r="Q18" s="119"/>
    </row>
    <row r="19" spans="1:17" s="4" customFormat="1" ht="15" customHeight="1" x14ac:dyDescent="0.25">
      <c r="A19" s="52" t="s">
        <v>43</v>
      </c>
      <c r="B19" s="114">
        <f>C19*D31</f>
        <v>0</v>
      </c>
      <c r="C19" s="42">
        <v>1745</v>
      </c>
      <c r="D19" s="151" t="s">
        <v>21</v>
      </c>
      <c r="E19" s="244">
        <f>B19</f>
        <v>0</v>
      </c>
      <c r="F19" s="245">
        <f>E19*F$13</f>
        <v>0</v>
      </c>
      <c r="G19" s="246">
        <f>E19+F19</f>
        <v>0</v>
      </c>
      <c r="I19" s="28"/>
      <c r="J19" s="234"/>
      <c r="K19" s="2"/>
      <c r="L19" s="238"/>
      <c r="M19" s="239"/>
      <c r="N19" s="2"/>
      <c r="O19" s="235"/>
      <c r="Q19" s="119"/>
    </row>
    <row r="20" spans="1:17" s="4" customFormat="1" ht="15" customHeight="1" x14ac:dyDescent="0.25">
      <c r="A20" s="53"/>
      <c r="B20" s="114"/>
      <c r="C20" s="42"/>
      <c r="D20" s="131"/>
      <c r="E20" s="45"/>
      <c r="F20" s="181"/>
      <c r="G20" s="46"/>
      <c r="I20" s="28"/>
      <c r="J20" s="234"/>
      <c r="K20" s="2"/>
      <c r="L20" s="238"/>
      <c r="M20" s="239"/>
      <c r="N20" s="2"/>
      <c r="O20" s="235"/>
      <c r="Q20" s="119"/>
    </row>
    <row r="21" spans="1:17" s="4" customFormat="1" ht="15" customHeight="1" x14ac:dyDescent="0.25">
      <c r="A21" s="52" t="s">
        <v>44</v>
      </c>
      <c r="B21" s="114">
        <f>C21*D31</f>
        <v>0</v>
      </c>
      <c r="C21" s="42">
        <v>1764</v>
      </c>
      <c r="D21" s="151" t="s">
        <v>21</v>
      </c>
      <c r="E21" s="244">
        <f>B21</f>
        <v>0</v>
      </c>
      <c r="F21" s="245">
        <f>E21*F$13</f>
        <v>0</v>
      </c>
      <c r="G21" s="246">
        <f>E21+F21</f>
        <v>0</v>
      </c>
      <c r="I21" s="229"/>
      <c r="J21" s="234"/>
      <c r="K21" s="2"/>
      <c r="L21" s="238"/>
      <c r="M21" s="239"/>
      <c r="N21" s="2"/>
      <c r="O21" s="235"/>
      <c r="Q21" s="119"/>
    </row>
    <row r="22" spans="1:17" s="4" customFormat="1" ht="15" customHeight="1" x14ac:dyDescent="0.25">
      <c r="A22" s="52"/>
      <c r="B22" s="115"/>
      <c r="C22" s="42" t="s">
        <v>2</v>
      </c>
      <c r="D22" s="151" t="s">
        <v>2</v>
      </c>
      <c r="E22" s="43"/>
      <c r="F22" s="180"/>
      <c r="G22" s="44"/>
      <c r="I22" s="28"/>
      <c r="J22" s="234"/>
      <c r="K22" s="2"/>
      <c r="L22" s="238"/>
      <c r="M22" s="239"/>
      <c r="N22" s="2"/>
      <c r="O22" s="235"/>
      <c r="Q22" s="119"/>
    </row>
    <row r="23" spans="1:17" s="4" customFormat="1" ht="15" customHeight="1" x14ac:dyDescent="0.25">
      <c r="A23" s="52" t="s">
        <v>45</v>
      </c>
      <c r="B23" s="114">
        <f>C23*D31</f>
        <v>0</v>
      </c>
      <c r="C23" s="42">
        <v>1719</v>
      </c>
      <c r="D23" s="151" t="s">
        <v>21</v>
      </c>
      <c r="E23" s="244">
        <f>B23</f>
        <v>0</v>
      </c>
      <c r="F23" s="245">
        <f>E23*F$13</f>
        <v>0</v>
      </c>
      <c r="G23" s="246">
        <f>E23+F23</f>
        <v>0</v>
      </c>
      <c r="I23" s="28"/>
      <c r="J23" s="234"/>
      <c r="K23" s="2"/>
      <c r="L23" s="238"/>
      <c r="M23" s="239"/>
      <c r="N23" s="2"/>
      <c r="O23" s="235"/>
      <c r="Q23" s="119"/>
    </row>
    <row r="24" spans="1:17" s="4" customFormat="1" ht="15" customHeight="1" x14ac:dyDescent="0.2">
      <c r="A24" s="52"/>
      <c r="B24" s="115"/>
      <c r="C24" s="42" t="s">
        <v>2</v>
      </c>
      <c r="D24" s="165" t="s">
        <v>2</v>
      </c>
      <c r="E24" s="43"/>
      <c r="F24" s="180"/>
      <c r="G24" s="44"/>
      <c r="I24" s="28"/>
      <c r="J24" s="234"/>
      <c r="K24" s="2"/>
      <c r="L24" s="238"/>
      <c r="M24" s="239"/>
      <c r="N24" s="2"/>
      <c r="O24" s="235"/>
    </row>
    <row r="25" spans="1:17" s="4" customFormat="1" ht="15" customHeight="1" x14ac:dyDescent="0.2">
      <c r="A25" s="52" t="s">
        <v>46</v>
      </c>
      <c r="B25" s="114">
        <f>C25*D31</f>
        <v>0</v>
      </c>
      <c r="C25" s="42">
        <v>1673</v>
      </c>
      <c r="D25" s="151" t="s">
        <v>21</v>
      </c>
      <c r="E25" s="244">
        <f>B25</f>
        <v>0</v>
      </c>
      <c r="F25" s="245">
        <f>E25*F$13</f>
        <v>0</v>
      </c>
      <c r="G25" s="246">
        <f>E25+F25</f>
        <v>0</v>
      </c>
      <c r="I25" s="28"/>
      <c r="J25" s="234"/>
      <c r="K25" s="2"/>
      <c r="L25" s="238"/>
      <c r="M25" s="239"/>
      <c r="N25" s="2"/>
      <c r="O25" s="235"/>
    </row>
    <row r="26" spans="1:17" s="4" customFormat="1" ht="15" customHeight="1" x14ac:dyDescent="0.2">
      <c r="A26" s="52"/>
      <c r="B26" s="115"/>
      <c r="C26" s="42"/>
      <c r="D26" s="165"/>
      <c r="E26" s="43"/>
      <c r="F26" s="180"/>
      <c r="G26" s="44"/>
      <c r="I26" s="28"/>
      <c r="J26" s="234"/>
      <c r="K26" s="2"/>
      <c r="L26" s="238"/>
      <c r="M26" s="239"/>
      <c r="N26" s="2"/>
      <c r="O26" s="235"/>
    </row>
    <row r="27" spans="1:17" s="4" customFormat="1" ht="15" customHeight="1" x14ac:dyDescent="0.2">
      <c r="A27" s="52" t="s">
        <v>47</v>
      </c>
      <c r="B27" s="114">
        <f>C27*D31</f>
        <v>0</v>
      </c>
      <c r="C27" s="42">
        <v>1765</v>
      </c>
      <c r="D27" s="151" t="s">
        <v>21</v>
      </c>
      <c r="E27" s="244">
        <f>B27</f>
        <v>0</v>
      </c>
      <c r="F27" s="245">
        <f>E27*F$13</f>
        <v>0</v>
      </c>
      <c r="G27" s="246">
        <f>E27+F27</f>
        <v>0</v>
      </c>
      <c r="I27" s="28"/>
      <c r="J27" s="235"/>
      <c r="K27" s="2"/>
      <c r="L27" s="238"/>
      <c r="M27" s="239"/>
      <c r="N27" s="2"/>
      <c r="O27" s="235"/>
    </row>
    <row r="28" spans="1:17" s="4" customFormat="1" ht="15" customHeight="1" x14ac:dyDescent="0.2">
      <c r="A28" s="52"/>
      <c r="B28" s="115"/>
      <c r="C28" s="42" t="s">
        <v>2</v>
      </c>
      <c r="D28" s="166" t="s">
        <v>2</v>
      </c>
      <c r="E28" s="43"/>
      <c r="F28" s="180"/>
      <c r="G28" s="44"/>
      <c r="I28" s="28"/>
      <c r="J28" s="234"/>
      <c r="K28" s="2"/>
      <c r="L28" s="238"/>
      <c r="M28" s="239"/>
      <c r="N28" s="2"/>
      <c r="O28" s="235"/>
    </row>
    <row r="29" spans="1:17" s="4" customFormat="1" ht="15" customHeight="1" x14ac:dyDescent="0.2">
      <c r="A29" s="52" t="s">
        <v>48</v>
      </c>
      <c r="B29" s="114">
        <f>C29*D31</f>
        <v>0</v>
      </c>
      <c r="C29" s="42">
        <v>1815</v>
      </c>
      <c r="D29" s="151" t="s">
        <v>21</v>
      </c>
      <c r="E29" s="244">
        <f>B29</f>
        <v>0</v>
      </c>
      <c r="F29" s="245">
        <f>E29*F$13</f>
        <v>0</v>
      </c>
      <c r="G29" s="246">
        <f>E29+F29</f>
        <v>0</v>
      </c>
      <c r="I29" s="28"/>
      <c r="J29" s="234"/>
      <c r="K29" s="2"/>
      <c r="L29" s="238"/>
      <c r="M29" s="239"/>
      <c r="N29" s="2"/>
      <c r="O29" s="235"/>
    </row>
    <row r="30" spans="1:17" s="4" customFormat="1" ht="15" customHeight="1" thickBot="1" x14ac:dyDescent="0.25">
      <c r="A30" s="54"/>
      <c r="B30" s="55"/>
      <c r="C30" s="56"/>
      <c r="D30" s="167"/>
      <c r="E30" s="39"/>
      <c r="F30" s="182"/>
      <c r="G30" s="40"/>
      <c r="I30" s="28"/>
      <c r="J30" s="234"/>
      <c r="K30" s="2"/>
      <c r="L30" s="238"/>
      <c r="M30" s="239"/>
      <c r="N30" s="2"/>
      <c r="O30" s="235"/>
    </row>
    <row r="31" spans="1:17" s="4" customFormat="1" ht="20.100000000000001" customHeight="1" thickTop="1" thickBot="1" x14ac:dyDescent="0.25">
      <c r="A31" s="37"/>
      <c r="B31" s="256" t="s">
        <v>17</v>
      </c>
      <c r="C31" s="257"/>
      <c r="D31" s="243">
        <v>0</v>
      </c>
      <c r="E31" s="96"/>
      <c r="F31" s="162"/>
      <c r="G31" s="97"/>
      <c r="I31" s="28"/>
      <c r="J31" s="235"/>
      <c r="K31" s="2"/>
      <c r="L31" s="238"/>
      <c r="M31" s="239"/>
      <c r="N31" s="2"/>
      <c r="O31" s="235"/>
    </row>
    <row r="32" spans="1:17" s="4" customFormat="1" ht="20.100000000000001" customHeight="1" thickTop="1" x14ac:dyDescent="0.2">
      <c r="A32" s="62"/>
      <c r="B32" s="69"/>
      <c r="C32" s="70"/>
      <c r="D32" s="168"/>
      <c r="E32" s="183"/>
      <c r="F32" s="184"/>
      <c r="G32" s="57"/>
      <c r="J32" s="234"/>
      <c r="K32" s="2"/>
      <c r="L32" s="235"/>
      <c r="M32" s="236"/>
      <c r="N32" s="2"/>
      <c r="O32" s="235"/>
    </row>
    <row r="33" spans="1:15" s="4" customFormat="1" ht="15" customHeight="1" x14ac:dyDescent="0.2">
      <c r="A33" s="63"/>
      <c r="B33" s="71"/>
      <c r="C33" s="32"/>
      <c r="D33" s="169"/>
      <c r="E33" s="185"/>
      <c r="F33" s="186"/>
      <c r="G33" s="174"/>
      <c r="J33" s="234"/>
      <c r="K33" s="2"/>
      <c r="L33" s="235"/>
      <c r="M33" s="236"/>
      <c r="N33" s="2"/>
      <c r="O33" s="235"/>
    </row>
    <row r="34" spans="1:15" s="4" customFormat="1" ht="15" customHeight="1" x14ac:dyDescent="0.2">
      <c r="A34" s="64"/>
      <c r="B34" s="72"/>
      <c r="C34" s="33"/>
      <c r="D34" s="170"/>
      <c r="E34" s="187"/>
      <c r="F34" s="188"/>
      <c r="G34" s="175"/>
      <c r="J34" s="235"/>
      <c r="K34" s="2"/>
      <c r="L34" s="235"/>
      <c r="M34" s="236"/>
      <c r="N34" s="2"/>
      <c r="O34" s="235"/>
    </row>
    <row r="35" spans="1:15" s="4" customFormat="1" ht="15" customHeight="1" x14ac:dyDescent="0.2">
      <c r="A35" s="64"/>
      <c r="B35" s="72"/>
      <c r="C35" s="33"/>
      <c r="D35" s="170"/>
      <c r="E35" s="187"/>
      <c r="F35" s="188"/>
      <c r="G35" s="175"/>
      <c r="J35" s="234"/>
      <c r="K35" s="2"/>
      <c r="L35" s="235"/>
      <c r="M35" s="236"/>
      <c r="N35" s="2"/>
      <c r="O35" s="235"/>
    </row>
    <row r="36" spans="1:15" s="4" customFormat="1" ht="15" customHeight="1" x14ac:dyDescent="0.2">
      <c r="A36" s="65"/>
      <c r="B36" s="73"/>
      <c r="C36" s="34" t="s">
        <v>2</v>
      </c>
      <c r="D36" s="170" t="s">
        <v>2</v>
      </c>
      <c r="E36" s="189"/>
      <c r="F36" s="188"/>
      <c r="G36" s="176"/>
      <c r="J36" s="234"/>
      <c r="K36" s="2"/>
      <c r="L36" s="235"/>
      <c r="M36" s="236"/>
      <c r="N36" s="2"/>
      <c r="O36" s="235"/>
    </row>
    <row r="37" spans="1:15" s="4" customFormat="1" ht="15" customHeight="1" x14ac:dyDescent="0.2">
      <c r="A37" s="66"/>
      <c r="B37" s="74"/>
      <c r="C37" s="33"/>
      <c r="D37" s="171"/>
      <c r="E37" s="190"/>
      <c r="F37" s="191"/>
      <c r="G37" s="177"/>
      <c r="J37" s="235"/>
      <c r="K37" s="2"/>
      <c r="L37" s="235"/>
      <c r="M37" s="236"/>
      <c r="N37" s="2"/>
      <c r="O37" s="235"/>
    </row>
    <row r="38" spans="1:15" s="4" customFormat="1" ht="15" customHeight="1" x14ac:dyDescent="0.2">
      <c r="A38" s="66"/>
      <c r="B38" s="58"/>
      <c r="C38" s="33"/>
      <c r="D38" s="171"/>
      <c r="E38" s="190"/>
      <c r="F38" s="191"/>
      <c r="G38" s="177"/>
      <c r="J38" s="235"/>
      <c r="K38" s="2"/>
      <c r="L38" s="235"/>
      <c r="M38" s="236"/>
      <c r="N38" s="2"/>
      <c r="O38" s="235"/>
    </row>
    <row r="39" spans="1:15" s="4" customFormat="1" ht="15" customHeight="1" x14ac:dyDescent="0.2">
      <c r="A39" s="66"/>
      <c r="B39" s="58"/>
      <c r="C39" s="33"/>
      <c r="D39" s="171"/>
      <c r="E39" s="190"/>
      <c r="F39" s="191"/>
      <c r="G39" s="177"/>
      <c r="J39" s="234"/>
      <c r="K39" s="2"/>
      <c r="L39" s="234"/>
      <c r="M39" s="237"/>
      <c r="N39" s="2"/>
      <c r="O39" s="235"/>
    </row>
    <row r="40" spans="1:15" s="4" customFormat="1" ht="15" customHeight="1" x14ac:dyDescent="0.2">
      <c r="A40" s="64"/>
      <c r="B40" s="72"/>
      <c r="C40" s="33"/>
      <c r="D40" s="170"/>
      <c r="E40" s="187"/>
      <c r="F40" s="188"/>
      <c r="G40" s="175"/>
      <c r="J40" s="234"/>
      <c r="K40" s="2"/>
      <c r="L40" s="234"/>
      <c r="M40" s="237"/>
      <c r="N40" s="2"/>
      <c r="O40" s="235"/>
    </row>
    <row r="41" spans="1:15" s="4" customFormat="1" ht="15" customHeight="1" x14ac:dyDescent="0.2">
      <c r="A41" s="66"/>
      <c r="B41" s="58"/>
      <c r="C41" s="33"/>
      <c r="D41" s="171"/>
      <c r="E41" s="190"/>
      <c r="F41" s="191"/>
      <c r="G41" s="177"/>
      <c r="J41" s="234"/>
      <c r="K41" s="2"/>
      <c r="L41" s="234"/>
      <c r="M41" s="237"/>
      <c r="N41" s="2"/>
      <c r="O41" s="235"/>
    </row>
    <row r="42" spans="1:15" s="4" customFormat="1" ht="15" customHeight="1" x14ac:dyDescent="0.2">
      <c r="A42" s="64"/>
      <c r="B42" s="72"/>
      <c r="C42" s="33"/>
      <c r="D42" s="170"/>
      <c r="E42" s="187"/>
      <c r="F42" s="188"/>
      <c r="G42" s="175"/>
      <c r="J42" s="234"/>
      <c r="K42" s="2"/>
      <c r="L42" s="234"/>
      <c r="M42" s="237"/>
      <c r="N42" s="2"/>
      <c r="O42" s="235"/>
    </row>
    <row r="43" spans="1:15" s="4" customFormat="1" ht="15" customHeight="1" x14ac:dyDescent="0.2">
      <c r="A43" s="64"/>
      <c r="B43" s="72"/>
      <c r="C43" s="33"/>
      <c r="D43" s="170"/>
      <c r="E43" s="187"/>
      <c r="F43" s="188"/>
      <c r="G43" s="175"/>
      <c r="J43" s="234"/>
      <c r="K43" s="2"/>
      <c r="L43" s="234"/>
      <c r="M43" s="237"/>
      <c r="N43" s="2"/>
      <c r="O43" s="235"/>
    </row>
    <row r="44" spans="1:15" s="4" customFormat="1" ht="15" customHeight="1" x14ac:dyDescent="0.25">
      <c r="A44" s="66"/>
      <c r="B44" s="58"/>
      <c r="C44" s="33"/>
      <c r="D44" s="171"/>
      <c r="E44" s="190"/>
      <c r="F44" s="191"/>
      <c r="G44" s="177"/>
      <c r="J44" s="240"/>
      <c r="K44" s="2"/>
      <c r="L44" s="240"/>
      <c r="M44" s="240"/>
      <c r="N44" s="2"/>
      <c r="O44" s="240"/>
    </row>
    <row r="45" spans="1:15" s="4" customFormat="1" ht="15" customHeight="1" x14ac:dyDescent="0.25">
      <c r="A45" s="66"/>
      <c r="B45" s="58"/>
      <c r="C45" s="35"/>
      <c r="D45" s="171"/>
      <c r="E45" s="190"/>
      <c r="F45" s="191"/>
      <c r="G45" s="177"/>
      <c r="J45" s="241"/>
      <c r="K45" s="2"/>
      <c r="L45" s="241"/>
      <c r="M45" s="241"/>
      <c r="N45" s="2"/>
      <c r="O45" s="241"/>
    </row>
    <row r="46" spans="1:15" s="4" customFormat="1" ht="15" customHeight="1" x14ac:dyDescent="0.25">
      <c r="A46" s="66"/>
      <c r="B46" s="58"/>
      <c r="C46" s="33"/>
      <c r="D46" s="171"/>
      <c r="E46" s="190"/>
      <c r="F46" s="191"/>
      <c r="G46" s="177"/>
      <c r="J46" s="241"/>
      <c r="K46" s="2"/>
      <c r="L46" s="241"/>
      <c r="M46" s="241"/>
      <c r="N46" s="2"/>
      <c r="O46" s="241"/>
    </row>
    <row r="47" spans="1:15" s="4" customFormat="1" ht="15" customHeight="1" x14ac:dyDescent="0.25">
      <c r="A47" s="67"/>
      <c r="B47" s="59"/>
      <c r="C47" s="36"/>
      <c r="D47" s="172"/>
      <c r="E47" s="192"/>
      <c r="F47" s="193"/>
      <c r="G47" s="178"/>
      <c r="J47" s="241"/>
      <c r="K47" s="2"/>
      <c r="L47" s="241"/>
      <c r="M47" s="241"/>
      <c r="N47" s="2"/>
      <c r="O47" s="241"/>
    </row>
    <row r="48" spans="1:15" s="4" customFormat="1" ht="15" customHeight="1" thickBot="1" x14ac:dyDescent="0.3">
      <c r="A48" s="68" t="s">
        <v>2</v>
      </c>
      <c r="B48" s="60"/>
      <c r="C48" s="75" t="s">
        <v>2</v>
      </c>
      <c r="D48" s="173" t="s">
        <v>2</v>
      </c>
      <c r="E48" s="194" t="s">
        <v>2</v>
      </c>
      <c r="F48" s="195" t="s">
        <v>2</v>
      </c>
      <c r="G48" s="61" t="s">
        <v>2</v>
      </c>
      <c r="J48" s="241"/>
      <c r="K48" s="2"/>
      <c r="L48" s="241"/>
      <c r="M48" s="241"/>
      <c r="N48" s="2"/>
      <c r="O48" s="241"/>
    </row>
    <row r="49" spans="1:15" s="4" customFormat="1" ht="20.100000000000001" customHeight="1" thickTop="1" thickBot="1" x14ac:dyDescent="0.3">
      <c r="A49" s="31" t="s">
        <v>13</v>
      </c>
      <c r="B49" s="261" t="s">
        <v>35</v>
      </c>
      <c r="C49" s="261"/>
      <c r="D49" s="261"/>
      <c r="E49" s="261"/>
      <c r="F49" s="261"/>
      <c r="G49" s="261"/>
      <c r="J49" s="241"/>
      <c r="K49" s="2"/>
      <c r="L49" s="241"/>
      <c r="M49" s="241"/>
      <c r="N49" s="2"/>
      <c r="O49" s="241"/>
    </row>
    <row r="50" spans="1:15" s="4" customFormat="1" ht="15" customHeight="1" thickTop="1" x14ac:dyDescent="0.2">
      <c r="A50" s="11"/>
      <c r="D50" s="3"/>
      <c r="G50" s="23" t="s">
        <v>2</v>
      </c>
    </row>
    <row r="51" spans="1:15" s="4" customFormat="1" ht="20.100000000000001" customHeight="1" x14ac:dyDescent="0.2">
      <c r="A51" s="267" t="s">
        <v>16</v>
      </c>
      <c r="B51" s="268"/>
      <c r="C51" s="268"/>
      <c r="D51" s="268"/>
      <c r="E51" s="268"/>
      <c r="F51" s="268"/>
      <c r="G51" s="269"/>
    </row>
    <row r="52" spans="1:15" s="4" customFormat="1" ht="15" customHeight="1" x14ac:dyDescent="0.2">
      <c r="A52" s="11"/>
      <c r="G52" s="13"/>
    </row>
    <row r="53" spans="1:15" s="4" customFormat="1" ht="15" customHeight="1" x14ac:dyDescent="0.2">
      <c r="A53" s="270" t="s">
        <v>49</v>
      </c>
      <c r="B53" s="271"/>
      <c r="C53" s="271"/>
      <c r="D53" s="271"/>
      <c r="E53" s="271"/>
      <c r="F53" s="271"/>
      <c r="G53" s="272"/>
    </row>
    <row r="54" spans="1:15" s="4" customFormat="1" ht="15" customHeight="1" x14ac:dyDescent="0.2">
      <c r="A54" s="270" t="s">
        <v>50</v>
      </c>
      <c r="B54" s="271"/>
      <c r="C54" s="271"/>
      <c r="D54" s="271"/>
      <c r="E54" s="271"/>
      <c r="F54" s="271"/>
      <c r="G54" s="272"/>
    </row>
    <row r="55" spans="1:15" s="4" customFormat="1" ht="15" customHeight="1" x14ac:dyDescent="0.2">
      <c r="A55" s="270" t="s">
        <v>51</v>
      </c>
      <c r="B55" s="271"/>
      <c r="C55" s="271"/>
      <c r="D55" s="271"/>
      <c r="E55" s="271"/>
      <c r="F55" s="271"/>
      <c r="G55" s="272"/>
    </row>
    <row r="56" spans="1:15" s="4" customFormat="1" ht="15" customHeight="1" x14ac:dyDescent="0.2">
      <c r="A56" s="273" t="s">
        <v>52</v>
      </c>
      <c r="B56" s="274"/>
      <c r="C56" s="274"/>
      <c r="D56" s="274"/>
      <c r="E56" s="274"/>
      <c r="F56" s="274"/>
      <c r="G56" s="275"/>
    </row>
    <row r="57" spans="1:15" s="4" customFormat="1" ht="15" customHeight="1" x14ac:dyDescent="0.2">
      <c r="A57" s="273" t="s">
        <v>53</v>
      </c>
      <c r="B57" s="274"/>
      <c r="C57" s="274"/>
      <c r="D57" s="274"/>
      <c r="E57" s="274"/>
      <c r="F57" s="274"/>
      <c r="G57" s="275"/>
    </row>
    <row r="58" spans="1:15" s="4" customFormat="1" ht="15" customHeight="1" x14ac:dyDescent="0.2">
      <c r="A58" s="270" t="s">
        <v>54</v>
      </c>
      <c r="B58" s="271"/>
      <c r="C58" s="271"/>
      <c r="D58" s="271"/>
      <c r="E58" s="271"/>
      <c r="F58" s="271"/>
      <c r="G58" s="272"/>
    </row>
    <row r="59" spans="1:15" s="4" customFormat="1" ht="15" customHeight="1" x14ac:dyDescent="0.2">
      <c r="A59" s="270" t="s">
        <v>55</v>
      </c>
      <c r="B59" s="271"/>
      <c r="C59" s="271"/>
      <c r="D59" s="271"/>
      <c r="E59" s="271"/>
      <c r="F59" s="271"/>
      <c r="G59" s="272"/>
    </row>
    <row r="60" spans="1:15" s="4" customFormat="1" ht="15" customHeight="1" x14ac:dyDescent="0.2">
      <c r="A60" s="270" t="s">
        <v>56</v>
      </c>
      <c r="B60" s="271"/>
      <c r="C60" s="271"/>
      <c r="D60" s="271"/>
      <c r="E60" s="271"/>
      <c r="F60" s="271"/>
      <c r="G60" s="272"/>
    </row>
    <row r="61" spans="1:15" s="4" customFormat="1" ht="15" customHeight="1" x14ac:dyDescent="0.2">
      <c r="A61" s="273" t="s">
        <v>57</v>
      </c>
      <c r="B61" s="274"/>
      <c r="C61" s="274"/>
      <c r="D61" s="274"/>
      <c r="E61" s="274"/>
      <c r="F61" s="274"/>
      <c r="G61" s="275"/>
    </row>
    <row r="62" spans="1:15" s="4" customFormat="1" ht="15" customHeight="1" x14ac:dyDescent="0.2">
      <c r="A62" s="24"/>
      <c r="E62" s="25"/>
      <c r="F62" s="25"/>
      <c r="G62" s="26"/>
    </row>
    <row r="63" spans="1:15" s="4" customFormat="1" ht="15" customHeight="1" x14ac:dyDescent="0.2">
      <c r="A63" s="24"/>
      <c r="E63" s="25"/>
      <c r="F63" s="25"/>
      <c r="G63" s="26"/>
    </row>
    <row r="64" spans="1:15" s="4" customFormat="1" ht="15" customHeight="1" x14ac:dyDescent="0.2">
      <c r="A64" s="24"/>
      <c r="D64" s="266" t="s">
        <v>22</v>
      </c>
      <c r="E64" s="266"/>
      <c r="F64" s="266"/>
      <c r="G64" s="26"/>
    </row>
    <row r="65" spans="1:15" s="4" customFormat="1" ht="15" customHeight="1" x14ac:dyDescent="0.2">
      <c r="A65" s="24"/>
      <c r="E65" s="25"/>
      <c r="F65" s="25"/>
      <c r="G65" s="26"/>
    </row>
    <row r="66" spans="1:15" s="4" customFormat="1" ht="15" customHeight="1" x14ac:dyDescent="0.2">
      <c r="A66" s="24"/>
      <c r="E66" s="25"/>
      <c r="F66" s="25"/>
      <c r="G66" s="26"/>
    </row>
    <row r="67" spans="1:15" s="4" customFormat="1" ht="15" customHeight="1" x14ac:dyDescent="0.2">
      <c r="A67" s="11"/>
      <c r="D67" s="266" t="s">
        <v>27</v>
      </c>
      <c r="E67" s="266"/>
      <c r="F67" s="266"/>
      <c r="G67" s="13"/>
    </row>
    <row r="68" spans="1:15" s="4" customFormat="1" ht="15" customHeight="1" x14ac:dyDescent="0.2">
      <c r="A68" s="11"/>
      <c r="D68" s="3"/>
      <c r="G68" s="13"/>
    </row>
    <row r="69" spans="1:15" s="4" customFormat="1" ht="20.100000000000001" customHeight="1" x14ac:dyDescent="0.2">
      <c r="A69" s="264" t="s">
        <v>14</v>
      </c>
      <c r="B69" s="265"/>
      <c r="C69" s="12">
        <v>30</v>
      </c>
      <c r="D69" s="28" t="s">
        <v>34</v>
      </c>
      <c r="E69" s="265" t="s">
        <v>25</v>
      </c>
      <c r="F69" s="265"/>
      <c r="G69" s="29"/>
    </row>
    <row r="70" spans="1:15" s="30" customFormat="1" ht="20.100000000000001" customHeight="1" thickBot="1" x14ac:dyDescent="0.25">
      <c r="A70" s="14"/>
      <c r="B70" s="15"/>
      <c r="C70" s="15"/>
      <c r="D70" s="16"/>
      <c r="E70" s="15"/>
      <c r="F70" s="15"/>
      <c r="G70" s="17"/>
      <c r="J70" s="12"/>
      <c r="L70" s="12"/>
      <c r="M70" s="12"/>
      <c r="O70" s="12"/>
    </row>
    <row r="71" spans="1:15" s="4" customFormat="1" ht="15" customHeight="1" thickTop="1" x14ac:dyDescent="0.2">
      <c r="D71" s="3"/>
    </row>
    <row r="72" spans="1:15" s="4" customFormat="1" ht="15" customHeight="1" x14ac:dyDescent="0.2">
      <c r="D72" s="3"/>
      <c r="J72" s="2"/>
      <c r="K72" s="2"/>
      <c r="L72" s="2"/>
      <c r="M72" s="2"/>
      <c r="N72" s="2"/>
      <c r="O72" s="2"/>
    </row>
    <row r="73" spans="1:15" s="4" customFormat="1" ht="15" customHeight="1" x14ac:dyDescent="0.2">
      <c r="D73" s="3"/>
      <c r="J73" s="2"/>
      <c r="K73" s="2"/>
      <c r="L73" s="2"/>
      <c r="M73" s="2"/>
      <c r="N73" s="2"/>
      <c r="O73" s="2"/>
    </row>
    <row r="74" spans="1:15" s="4" customFormat="1" ht="15" customHeight="1" x14ac:dyDescent="0.2">
      <c r="D74" s="3"/>
      <c r="J74" s="2"/>
      <c r="K74" s="2"/>
      <c r="L74" s="2"/>
      <c r="M74" s="2"/>
      <c r="N74" s="2"/>
      <c r="O74" s="2"/>
    </row>
    <row r="75" spans="1:15" s="4" customFormat="1" ht="15" customHeight="1" x14ac:dyDescent="0.2">
      <c r="D75" s="3"/>
      <c r="J75" s="2"/>
      <c r="K75" s="2"/>
      <c r="L75" s="2"/>
      <c r="M75" s="2"/>
      <c r="N75" s="2"/>
      <c r="O75" s="2"/>
    </row>
    <row r="76" spans="1:15" s="4" customFormat="1" ht="15" customHeight="1" x14ac:dyDescent="0.2">
      <c r="D76" s="3"/>
      <c r="J76" s="2"/>
      <c r="K76" s="2"/>
      <c r="L76" s="2"/>
      <c r="M76" s="2"/>
      <c r="N76" s="2"/>
      <c r="O76" s="2"/>
    </row>
    <row r="77" spans="1:15" s="4" customFormat="1" ht="15" customHeight="1" x14ac:dyDescent="0.2">
      <c r="D77" s="3"/>
      <c r="J77" s="2"/>
      <c r="K77" s="2"/>
      <c r="L77" s="2"/>
      <c r="M77" s="2"/>
      <c r="N77" s="2"/>
      <c r="O77" s="2"/>
    </row>
    <row r="78" spans="1:15" s="4" customFormat="1" ht="15" customHeight="1" x14ac:dyDescent="0.2">
      <c r="D78" s="3"/>
      <c r="J78" s="2"/>
      <c r="K78" s="2"/>
      <c r="L78" s="2"/>
      <c r="M78" s="2"/>
      <c r="N78" s="2"/>
      <c r="O78" s="2"/>
    </row>
    <row r="79" spans="1:15" s="4" customFormat="1" ht="15" customHeight="1" x14ac:dyDescent="0.2">
      <c r="D79" s="3"/>
      <c r="J79" s="2"/>
      <c r="K79" s="2"/>
      <c r="L79" s="2"/>
      <c r="M79" s="2"/>
      <c r="N79" s="2"/>
      <c r="O79" s="2"/>
    </row>
    <row r="80" spans="1:15" s="4" customFormat="1" ht="15" customHeight="1" x14ac:dyDescent="0.2">
      <c r="D80" s="3"/>
      <c r="J80" s="2"/>
      <c r="K80" s="2"/>
      <c r="L80" s="2"/>
      <c r="M80" s="2"/>
      <c r="N80" s="2"/>
      <c r="O80" s="2"/>
    </row>
    <row r="81" spans="1:15" s="4" customFormat="1" ht="15" customHeight="1" x14ac:dyDescent="0.2">
      <c r="D81" s="3"/>
      <c r="J81" s="2"/>
      <c r="K81" s="2"/>
      <c r="L81" s="2"/>
      <c r="M81" s="2"/>
      <c r="N81" s="2"/>
      <c r="O81" s="2"/>
    </row>
    <row r="82" spans="1:15" s="4" customFormat="1" ht="15" customHeight="1" x14ac:dyDescent="0.2">
      <c r="D82" s="3"/>
      <c r="J82" s="2"/>
      <c r="K82" s="2"/>
      <c r="L82" s="2"/>
      <c r="M82" s="2"/>
      <c r="N82" s="2"/>
      <c r="O82" s="2"/>
    </row>
    <row r="83" spans="1:15" s="4" customFormat="1" ht="15" customHeight="1" x14ac:dyDescent="0.2">
      <c r="D83" s="3"/>
      <c r="J83" s="2"/>
      <c r="K83" s="2"/>
      <c r="L83" s="2"/>
      <c r="M83" s="2"/>
      <c r="N83" s="2"/>
      <c r="O83" s="2"/>
    </row>
    <row r="84" spans="1:15" s="4" customFormat="1" ht="15" customHeight="1" x14ac:dyDescent="0.2">
      <c r="D84" s="3"/>
      <c r="J84" s="2"/>
      <c r="K84" s="2"/>
      <c r="L84" s="2"/>
      <c r="M84" s="2"/>
      <c r="N84" s="2"/>
      <c r="O84" s="2"/>
    </row>
    <row r="85" spans="1:15" s="4" customFormat="1" ht="15" customHeight="1" x14ac:dyDescent="0.2">
      <c r="D85" s="3"/>
      <c r="J85" s="2"/>
      <c r="K85" s="2"/>
      <c r="L85" s="2"/>
      <c r="M85" s="2"/>
      <c r="N85" s="2"/>
      <c r="O85" s="2"/>
    </row>
    <row r="86" spans="1:15" s="4" customFormat="1" ht="15" customHeight="1" x14ac:dyDescent="0.2">
      <c r="A86" s="2"/>
      <c r="B86" s="2"/>
      <c r="C86" s="2"/>
      <c r="D86" s="1"/>
      <c r="E86" s="2"/>
      <c r="F86" s="2"/>
      <c r="G86" s="2"/>
      <c r="J86" s="2"/>
      <c r="K86" s="2"/>
      <c r="L86" s="2"/>
      <c r="M86" s="2"/>
      <c r="N86" s="2"/>
      <c r="O86" s="2"/>
    </row>
    <row r="87" spans="1:15" s="2" customFormat="1" ht="15" customHeight="1" x14ac:dyDescent="0.2">
      <c r="D87" s="1"/>
    </row>
    <row r="88" spans="1:15" s="2" customFormat="1" ht="15" customHeight="1" x14ac:dyDescent="0.2">
      <c r="D88" s="1"/>
    </row>
    <row r="89" spans="1:15" s="2" customFormat="1" ht="15" customHeight="1" x14ac:dyDescent="0.2">
      <c r="A89"/>
      <c r="B89"/>
      <c r="C89"/>
      <c r="D89" s="1"/>
      <c r="E89"/>
      <c r="F89"/>
      <c r="G89"/>
    </row>
    <row r="90" spans="1:15" ht="15" customHeight="1" x14ac:dyDescent="0.2">
      <c r="J90" s="2"/>
      <c r="K90" s="2"/>
      <c r="L90" s="2"/>
      <c r="M90" s="2"/>
      <c r="N90" s="2"/>
      <c r="O90" s="2"/>
    </row>
    <row r="91" spans="1:15" ht="15" customHeight="1" x14ac:dyDescent="0.2">
      <c r="J91" s="2"/>
      <c r="K91" s="2"/>
      <c r="L91" s="2"/>
      <c r="M91" s="2"/>
      <c r="N91" s="2"/>
      <c r="O91" s="2"/>
    </row>
    <row r="92" spans="1:15" ht="15" customHeight="1" x14ac:dyDescent="0.2">
      <c r="J92" s="2"/>
      <c r="K92" s="2"/>
      <c r="L92" s="2"/>
      <c r="M92" s="2"/>
      <c r="N92" s="2"/>
      <c r="O92" s="2"/>
    </row>
    <row r="93" spans="1:15" ht="15" customHeight="1" x14ac:dyDescent="0.2">
      <c r="J93" s="2"/>
      <c r="K93" s="2"/>
      <c r="L93" s="2"/>
      <c r="M93" s="2"/>
      <c r="N93" s="2"/>
      <c r="O93" s="2"/>
    </row>
    <row r="94" spans="1:15" ht="15" customHeight="1" x14ac:dyDescent="0.2">
      <c r="J94" s="2"/>
      <c r="K94" s="2"/>
      <c r="L94" s="2"/>
      <c r="M94" s="2"/>
      <c r="N94" s="2"/>
      <c r="O94" s="2"/>
    </row>
    <row r="95" spans="1:15" ht="15" customHeight="1" x14ac:dyDescent="0.2">
      <c r="J95" s="2"/>
      <c r="K95" s="2"/>
      <c r="L95" s="2"/>
      <c r="M95" s="2"/>
      <c r="N95" s="2"/>
      <c r="O95" s="2"/>
    </row>
    <row r="96" spans="1:15" ht="15" customHeight="1" x14ac:dyDescent="0.2">
      <c r="J96" s="2"/>
      <c r="K96" s="2"/>
      <c r="L96" s="2"/>
      <c r="M96" s="2"/>
      <c r="N96" s="2"/>
      <c r="O96" s="2"/>
    </row>
    <row r="97" spans="10:15" ht="15" customHeight="1" x14ac:dyDescent="0.2">
      <c r="J97" s="2"/>
      <c r="K97" s="2"/>
      <c r="L97" s="2"/>
      <c r="M97" s="2"/>
      <c r="N97" s="2"/>
      <c r="O97" s="2"/>
    </row>
    <row r="98" spans="10:15" ht="15" customHeight="1" x14ac:dyDescent="0.2"/>
  </sheetData>
  <mergeCells count="24">
    <mergeCell ref="L10:M10"/>
    <mergeCell ref="L12:M12"/>
    <mergeCell ref="L13:M13"/>
    <mergeCell ref="L14:M14"/>
    <mergeCell ref="E69:F69"/>
    <mergeCell ref="A69:B69"/>
    <mergeCell ref="D67:F67"/>
    <mergeCell ref="D64:F64"/>
    <mergeCell ref="A51:G51"/>
    <mergeCell ref="A53:G53"/>
    <mergeCell ref="A54:G54"/>
    <mergeCell ref="A55:G55"/>
    <mergeCell ref="A56:G56"/>
    <mergeCell ref="A57:G57"/>
    <mergeCell ref="A58:G58"/>
    <mergeCell ref="A59:G59"/>
    <mergeCell ref="A60:G60"/>
    <mergeCell ref="A61:G61"/>
    <mergeCell ref="A1:G1"/>
    <mergeCell ref="B31:C31"/>
    <mergeCell ref="A2:G2"/>
    <mergeCell ref="B49:G49"/>
    <mergeCell ref="E7:F7"/>
    <mergeCell ref="E8:F8"/>
  </mergeCells>
  <phoneticPr fontId="8" type="noConversion"/>
  <printOptions horizontalCentered="1"/>
  <pageMargins left="0.25" right="0.25" top="0.5" bottom="0.25" header="0.24" footer="0.28000000000000003"/>
  <pageSetup paperSize="5" scale="8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73AB0-4BC4-4801-8076-0378D769D5A9}">
  <sheetPr>
    <pageSetUpPr fitToPage="1"/>
  </sheetPr>
  <dimension ref="A1:H101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2.7109375" customWidth="1"/>
    <col min="2" max="7" width="15.7109375" customWidth="1"/>
    <col min="8" max="8" width="6.7109375" customWidth="1"/>
    <col min="9" max="13" width="12.7109375" customWidth="1"/>
  </cols>
  <sheetData>
    <row r="1" spans="1:7" s="4" customFormat="1" ht="15" customHeight="1" thickTop="1" x14ac:dyDescent="0.2">
      <c r="A1" s="253"/>
      <c r="B1" s="254"/>
      <c r="C1" s="254"/>
      <c r="D1" s="254"/>
      <c r="E1" s="254"/>
      <c r="F1" s="254"/>
      <c r="G1" s="255"/>
    </row>
    <row r="2" spans="1:7" s="4" customFormat="1" ht="20.100000000000001" customHeight="1" x14ac:dyDescent="0.2">
      <c r="A2" s="258" t="s">
        <v>31</v>
      </c>
      <c r="B2" s="259"/>
      <c r="C2" s="259"/>
      <c r="D2" s="259"/>
      <c r="E2" s="259"/>
      <c r="F2" s="259"/>
      <c r="G2" s="277"/>
    </row>
    <row r="3" spans="1:7" s="4" customFormat="1" ht="15" customHeight="1" x14ac:dyDescent="0.2">
      <c r="A3" s="11"/>
      <c r="C3" s="18"/>
      <c r="D3" s="18"/>
      <c r="G3" s="99"/>
    </row>
    <row r="4" spans="1:7" s="4" customFormat="1" ht="15" customHeight="1" x14ac:dyDescent="0.2">
      <c r="A4" s="129" t="s">
        <v>1</v>
      </c>
      <c r="B4" s="41" t="str">
        <f>'100 Series'!B4</f>
        <v>Merkley Oaks</v>
      </c>
      <c r="C4" s="230"/>
      <c r="D4" s="230"/>
      <c r="E4" s="128" t="s">
        <v>0</v>
      </c>
      <c r="F4" s="5">
        <f>'100 Series'!F4</f>
        <v>45748</v>
      </c>
      <c r="G4" s="99"/>
    </row>
    <row r="5" spans="1:7" s="4" customFormat="1" ht="15" customHeight="1" x14ac:dyDescent="0.2">
      <c r="A5" s="129" t="s">
        <v>3</v>
      </c>
      <c r="B5" s="41" t="s">
        <v>76</v>
      </c>
      <c r="C5" s="230"/>
      <c r="D5" s="230"/>
      <c r="E5" s="128" t="s">
        <v>4</v>
      </c>
      <c r="F5" s="5" t="str">
        <f>'100 Series'!F5</f>
        <v>XXX - XXX</v>
      </c>
      <c r="G5" s="100"/>
    </row>
    <row r="6" spans="1:7" s="4" customFormat="1" ht="15" customHeight="1" x14ac:dyDescent="0.2">
      <c r="A6" s="129"/>
      <c r="B6" s="242" t="s">
        <v>2</v>
      </c>
      <c r="D6" s="3"/>
      <c r="G6" s="99"/>
    </row>
    <row r="7" spans="1:7" s="4" customFormat="1" ht="15" customHeight="1" x14ac:dyDescent="0.2">
      <c r="A7" s="129" t="s">
        <v>5</v>
      </c>
      <c r="B7" s="41" t="str">
        <f>'100 Series'!B7</f>
        <v>T. B. A.</v>
      </c>
      <c r="C7" s="230"/>
      <c r="D7" s="3"/>
      <c r="E7" s="263" t="str">
        <f>'100 Series'!E7</f>
        <v xml:space="preserve">CONTRACT PERIOD : </v>
      </c>
      <c r="F7" s="263"/>
      <c r="G7" s="99"/>
    </row>
    <row r="8" spans="1:7" s="4" customFormat="1" ht="15" customHeight="1" x14ac:dyDescent="0.2">
      <c r="A8" s="129" t="s">
        <v>6</v>
      </c>
      <c r="B8" s="6" t="str">
        <f>'100 Series'!B8</f>
        <v>A - 28</v>
      </c>
      <c r="D8" s="3"/>
      <c r="E8" s="263" t="str">
        <f>'100 Series'!E8</f>
        <v>April 1, 2025 to March 31, 2026</v>
      </c>
      <c r="F8" s="263"/>
      <c r="G8" s="99"/>
    </row>
    <row r="9" spans="1:7" s="4" customFormat="1" ht="15" customHeight="1" thickBot="1" x14ac:dyDescent="0.25">
      <c r="A9" s="11"/>
      <c r="B9" s="3"/>
      <c r="C9" s="247"/>
      <c r="D9" s="248"/>
      <c r="G9" s="99"/>
    </row>
    <row r="10" spans="1:7" s="82" customFormat="1" ht="20.100000000000001" customHeight="1" thickTop="1" thickBot="1" x14ac:dyDescent="0.25">
      <c r="A10" s="76"/>
      <c r="B10" s="77" t="s">
        <v>2</v>
      </c>
      <c r="C10" s="78" t="s">
        <v>2</v>
      </c>
      <c r="D10" s="130" t="s">
        <v>2</v>
      </c>
      <c r="E10" s="80" t="s">
        <v>7</v>
      </c>
      <c r="F10" s="79" t="s">
        <v>18</v>
      </c>
      <c r="G10" s="81" t="s">
        <v>8</v>
      </c>
    </row>
    <row r="11" spans="1:7" s="3" customFormat="1" ht="15" customHeight="1" thickTop="1" x14ac:dyDescent="0.2">
      <c r="A11" s="88" t="s">
        <v>2</v>
      </c>
      <c r="B11" s="89" t="s">
        <v>32</v>
      </c>
      <c r="C11" s="9" t="s">
        <v>2</v>
      </c>
      <c r="D11" s="148" t="s">
        <v>2</v>
      </c>
      <c r="E11" s="89"/>
      <c r="F11" s="155"/>
      <c r="G11" s="102"/>
    </row>
    <row r="12" spans="1:7" s="3" customFormat="1" ht="15" customHeight="1" x14ac:dyDescent="0.2">
      <c r="A12" s="90"/>
      <c r="B12" s="91" t="s">
        <v>33</v>
      </c>
      <c r="C12" s="27" t="s">
        <v>10</v>
      </c>
      <c r="D12" s="163"/>
      <c r="E12" s="91"/>
      <c r="F12" s="156"/>
      <c r="G12" s="102"/>
    </row>
    <row r="13" spans="1:7" s="3" customFormat="1" ht="15" customHeight="1" x14ac:dyDescent="0.2">
      <c r="A13" s="92" t="s">
        <v>9</v>
      </c>
      <c r="B13" s="91">
        <v>520</v>
      </c>
      <c r="C13" s="10" t="s">
        <v>11</v>
      </c>
      <c r="D13" s="131" t="s">
        <v>2</v>
      </c>
      <c r="E13" s="103"/>
      <c r="F13" s="157">
        <v>0.13</v>
      </c>
      <c r="G13" s="102"/>
    </row>
    <row r="14" spans="1:7" s="3" customFormat="1" ht="15" customHeight="1" thickBot="1" x14ac:dyDescent="0.25">
      <c r="A14" s="94" t="s">
        <v>2</v>
      </c>
      <c r="B14" s="95" t="s">
        <v>2</v>
      </c>
      <c r="C14" s="10"/>
      <c r="D14" s="131" t="s">
        <v>2</v>
      </c>
      <c r="E14" s="103"/>
      <c r="F14" s="93"/>
      <c r="G14" s="120"/>
    </row>
    <row r="15" spans="1:7" s="7" customFormat="1" ht="20.100000000000001" customHeight="1" thickTop="1" thickBot="1" x14ac:dyDescent="0.25">
      <c r="A15" s="50" t="s">
        <v>12</v>
      </c>
      <c r="B15" s="38"/>
      <c r="C15" s="8"/>
      <c r="D15" s="150"/>
      <c r="E15" s="38"/>
      <c r="F15" s="158"/>
      <c r="G15" s="21"/>
    </row>
    <row r="16" spans="1:7" s="4" customFormat="1" ht="15.75" customHeight="1" thickTop="1" x14ac:dyDescent="0.2">
      <c r="A16" s="200" t="s">
        <v>2</v>
      </c>
      <c r="B16" s="201"/>
      <c r="C16" s="202" t="s">
        <v>2</v>
      </c>
      <c r="D16" s="203" t="s">
        <v>2</v>
      </c>
      <c r="E16" s="204" t="s">
        <v>2</v>
      </c>
      <c r="F16" s="205" t="s">
        <v>2</v>
      </c>
      <c r="G16" s="206" t="s">
        <v>2</v>
      </c>
    </row>
    <row r="17" spans="1:8" s="4" customFormat="1" ht="15.75" customHeight="1" x14ac:dyDescent="0.2">
      <c r="A17" s="200">
        <v>201</v>
      </c>
      <c r="B17" s="207">
        <f>+C17*$D$35</f>
        <v>0</v>
      </c>
      <c r="C17" s="202">
        <v>1387</v>
      </c>
      <c r="D17" s="208" t="s">
        <v>20</v>
      </c>
      <c r="E17" s="249">
        <f>B17</f>
        <v>0</v>
      </c>
      <c r="F17" s="250">
        <f>E17*F$13</f>
        <v>0</v>
      </c>
      <c r="G17" s="251">
        <f>E17+F17</f>
        <v>0</v>
      </c>
    </row>
    <row r="18" spans="1:8" s="4" customFormat="1" ht="15.75" customHeight="1" x14ac:dyDescent="0.2">
      <c r="A18" s="200"/>
      <c r="B18" s="207"/>
      <c r="C18" s="202"/>
      <c r="D18" s="208"/>
      <c r="E18" s="209"/>
      <c r="F18" s="210"/>
      <c r="G18" s="211"/>
    </row>
    <row r="19" spans="1:8" s="4" customFormat="1" ht="15.75" customHeight="1" x14ac:dyDescent="0.2">
      <c r="A19" s="200">
        <v>203</v>
      </c>
      <c r="B19" s="207">
        <f>+C19*$D$35</f>
        <v>0</v>
      </c>
      <c r="C19" s="202">
        <v>1342</v>
      </c>
      <c r="D19" s="208" t="s">
        <v>20</v>
      </c>
      <c r="E19" s="249">
        <f>B19</f>
        <v>0</v>
      </c>
      <c r="F19" s="250">
        <f>E19*F$13</f>
        <v>0</v>
      </c>
      <c r="G19" s="251">
        <f>E19+F19</f>
        <v>0</v>
      </c>
    </row>
    <row r="20" spans="1:8" s="4" customFormat="1" ht="15.75" customHeight="1" x14ac:dyDescent="0.2">
      <c r="A20" s="200"/>
      <c r="B20" s="207"/>
      <c r="C20" s="202"/>
      <c r="D20" s="208"/>
      <c r="E20" s="209"/>
      <c r="F20" s="210"/>
      <c r="G20" s="211"/>
      <c r="H20" s="282"/>
    </row>
    <row r="21" spans="1:8" s="4" customFormat="1" ht="15.75" customHeight="1" x14ac:dyDescent="0.2">
      <c r="A21" s="200"/>
      <c r="B21" s="207"/>
      <c r="C21" s="202"/>
      <c r="D21" s="208"/>
      <c r="E21" s="209"/>
      <c r="F21" s="210"/>
      <c r="G21" s="211"/>
      <c r="H21" s="282"/>
    </row>
    <row r="22" spans="1:8" s="4" customFormat="1" ht="15.75" customHeight="1" x14ac:dyDescent="0.2">
      <c r="A22" s="200"/>
      <c r="B22" s="207"/>
      <c r="C22" s="202"/>
      <c r="D22" s="208"/>
      <c r="E22" s="209"/>
      <c r="F22" s="210"/>
      <c r="G22" s="211"/>
      <c r="H22" s="282"/>
    </row>
    <row r="23" spans="1:8" s="4" customFormat="1" ht="15.75" customHeight="1" x14ac:dyDescent="0.2">
      <c r="A23" s="200"/>
      <c r="B23" s="207"/>
      <c r="C23" s="202"/>
      <c r="D23" s="208"/>
      <c r="E23" s="209"/>
      <c r="F23" s="210"/>
      <c r="G23" s="211"/>
      <c r="H23" s="282"/>
    </row>
    <row r="24" spans="1:8" s="4" customFormat="1" ht="15.75" customHeight="1" x14ac:dyDescent="0.2">
      <c r="A24" s="200"/>
      <c r="B24" s="207"/>
      <c r="C24" s="202"/>
      <c r="D24" s="212"/>
      <c r="E24" s="209"/>
      <c r="F24" s="210"/>
      <c r="G24" s="211"/>
      <c r="H24" s="282"/>
    </row>
    <row r="25" spans="1:8" s="4" customFormat="1" ht="15.75" customHeight="1" x14ac:dyDescent="0.2">
      <c r="A25" s="200"/>
      <c r="B25" s="207"/>
      <c r="C25" s="202"/>
      <c r="D25" s="212"/>
      <c r="E25" s="209"/>
      <c r="F25" s="210"/>
      <c r="G25" s="211"/>
      <c r="H25" s="282"/>
    </row>
    <row r="26" spans="1:8" s="4" customFormat="1" ht="15.75" customHeight="1" x14ac:dyDescent="0.2">
      <c r="A26" s="200"/>
      <c r="B26" s="207"/>
      <c r="C26" s="202"/>
      <c r="D26" s="212"/>
      <c r="E26" s="209"/>
      <c r="F26" s="210"/>
      <c r="G26" s="211"/>
      <c r="H26" s="282"/>
    </row>
    <row r="27" spans="1:8" s="4" customFormat="1" ht="15.75" customHeight="1" x14ac:dyDescent="0.2">
      <c r="A27" s="200"/>
      <c r="B27" s="213"/>
      <c r="C27" s="214"/>
      <c r="D27" s="215"/>
      <c r="E27" s="216"/>
      <c r="F27" s="217"/>
      <c r="G27" s="218"/>
      <c r="H27" s="282"/>
    </row>
    <row r="28" spans="1:8" s="4" customFormat="1" ht="15.75" customHeight="1" x14ac:dyDescent="0.2">
      <c r="A28" s="200"/>
      <c r="B28" s="207"/>
      <c r="C28" s="202"/>
      <c r="D28" s="212"/>
      <c r="E28" s="209"/>
      <c r="F28" s="210"/>
      <c r="G28" s="211"/>
      <c r="H28" s="282"/>
    </row>
    <row r="29" spans="1:8" s="4" customFormat="1" ht="15.75" customHeight="1" x14ac:dyDescent="0.2">
      <c r="A29" s="200"/>
      <c r="B29" s="207"/>
      <c r="C29" s="202"/>
      <c r="D29" s="212"/>
      <c r="E29" s="209"/>
      <c r="F29" s="210"/>
      <c r="G29" s="211"/>
      <c r="H29" s="282"/>
    </row>
    <row r="30" spans="1:8" s="4" customFormat="1" ht="15.75" customHeight="1" x14ac:dyDescent="0.2">
      <c r="A30" s="200"/>
      <c r="B30" s="213"/>
      <c r="C30" s="214"/>
      <c r="D30" s="215"/>
      <c r="E30" s="216"/>
      <c r="F30" s="217"/>
      <c r="G30" s="218"/>
      <c r="H30" s="282"/>
    </row>
    <row r="31" spans="1:8" s="4" customFormat="1" ht="15.75" customHeight="1" x14ac:dyDescent="0.2">
      <c r="A31" s="200"/>
      <c r="B31" s="207"/>
      <c r="C31" s="202"/>
      <c r="D31" s="212"/>
      <c r="E31" s="209"/>
      <c r="F31" s="210"/>
      <c r="G31" s="211"/>
      <c r="H31" s="282"/>
    </row>
    <row r="32" spans="1:8" s="4" customFormat="1" ht="15.75" customHeight="1" x14ac:dyDescent="0.2">
      <c r="A32" s="200"/>
      <c r="B32" s="213"/>
      <c r="C32" s="214"/>
      <c r="D32" s="215"/>
      <c r="E32" s="216"/>
      <c r="F32" s="217"/>
      <c r="G32" s="218"/>
      <c r="H32" s="282"/>
    </row>
    <row r="33" spans="1:8" s="4" customFormat="1" ht="15.75" customHeight="1" x14ac:dyDescent="0.2">
      <c r="A33" s="200"/>
      <c r="B33" s="207"/>
      <c r="C33" s="202"/>
      <c r="D33" s="212"/>
      <c r="E33" s="209"/>
      <c r="F33" s="210"/>
      <c r="G33" s="211"/>
      <c r="H33" s="282"/>
    </row>
    <row r="34" spans="1:8" s="4" customFormat="1" ht="15.75" customHeight="1" thickBot="1" x14ac:dyDescent="0.25">
      <c r="A34" s="52"/>
      <c r="B34" s="198"/>
      <c r="C34" s="283"/>
      <c r="D34" s="284"/>
      <c r="E34" s="209"/>
      <c r="F34" s="210"/>
      <c r="G34" s="211"/>
      <c r="H34" s="285"/>
    </row>
    <row r="35" spans="1:8" s="4" customFormat="1" ht="20.100000000000001" customHeight="1" thickTop="1" thickBot="1" x14ac:dyDescent="0.25">
      <c r="A35" s="98"/>
      <c r="B35" s="278" t="s">
        <v>17</v>
      </c>
      <c r="C35" s="279"/>
      <c r="D35" s="243">
        <v>0</v>
      </c>
      <c r="E35" s="96"/>
      <c r="F35" s="162"/>
      <c r="G35" s="97"/>
      <c r="H35" s="11"/>
    </row>
    <row r="36" spans="1:8" s="4" customFormat="1" ht="15.75" customHeight="1" thickTop="1" x14ac:dyDescent="0.2">
      <c r="A36" s="22"/>
      <c r="B36" s="83"/>
      <c r="C36" s="84"/>
      <c r="D36" s="133"/>
      <c r="E36" s="138"/>
      <c r="F36" s="139"/>
      <c r="G36" s="136"/>
    </row>
    <row r="37" spans="1:8" s="4" customFormat="1" ht="15.75" customHeight="1" x14ac:dyDescent="0.2">
      <c r="A37" s="22"/>
      <c r="B37" s="83"/>
      <c r="C37" s="84"/>
      <c r="D37" s="133"/>
      <c r="E37" s="140"/>
      <c r="F37" s="141"/>
      <c r="G37" s="136"/>
    </row>
    <row r="38" spans="1:8" s="4" customFormat="1" ht="15.75" customHeight="1" x14ac:dyDescent="0.2">
      <c r="A38" s="52"/>
      <c r="B38" s="196"/>
      <c r="C38" s="84"/>
      <c r="D38" s="197"/>
      <c r="E38" s="142"/>
      <c r="F38" s="143"/>
      <c r="G38" s="137"/>
    </row>
    <row r="39" spans="1:8" s="4" customFormat="1" ht="15.75" customHeight="1" x14ac:dyDescent="0.2">
      <c r="A39" s="52"/>
      <c r="B39" s="196"/>
      <c r="C39" s="84"/>
      <c r="D39" s="197"/>
      <c r="E39" s="142"/>
      <c r="F39" s="143"/>
      <c r="G39" s="137"/>
    </row>
    <row r="40" spans="1:8" s="4" customFormat="1" ht="15.75" customHeight="1" x14ac:dyDescent="0.2">
      <c r="A40" s="52"/>
      <c r="B40" s="196"/>
      <c r="C40" s="84"/>
      <c r="D40" s="197"/>
      <c r="E40" s="142"/>
      <c r="F40" s="143"/>
      <c r="G40" s="137"/>
    </row>
    <row r="41" spans="1:8" s="4" customFormat="1" ht="15.75" customHeight="1" x14ac:dyDescent="0.2">
      <c r="A41" s="52"/>
      <c r="B41" s="196"/>
      <c r="C41" s="84"/>
      <c r="D41" s="197"/>
      <c r="E41" s="142"/>
      <c r="F41" s="143"/>
      <c r="G41" s="137"/>
      <c r="H41" s="11"/>
    </row>
    <row r="42" spans="1:8" s="4" customFormat="1" ht="15.75" customHeight="1" x14ac:dyDescent="0.2">
      <c r="A42" s="22"/>
      <c r="B42" s="83"/>
      <c r="C42" s="84"/>
      <c r="D42" s="133"/>
      <c r="E42" s="140"/>
      <c r="F42" s="141"/>
      <c r="G42" s="136"/>
    </row>
    <row r="43" spans="1:8" s="4" customFormat="1" ht="15.75" customHeight="1" x14ac:dyDescent="0.2">
      <c r="A43" s="22"/>
      <c r="B43" s="87"/>
      <c r="C43" s="84"/>
      <c r="D43" s="134"/>
      <c r="E43" s="142"/>
      <c r="F43" s="143"/>
      <c r="G43" s="137"/>
    </row>
    <row r="44" spans="1:8" s="4" customFormat="1" ht="15.75" customHeight="1" x14ac:dyDescent="0.2">
      <c r="A44" s="22"/>
      <c r="B44" s="87"/>
      <c r="C44" s="84"/>
      <c r="D44" s="134"/>
      <c r="E44" s="142"/>
      <c r="F44" s="143"/>
      <c r="G44" s="137"/>
    </row>
    <row r="45" spans="1:8" s="4" customFormat="1" ht="15.75" customHeight="1" x14ac:dyDescent="0.2">
      <c r="A45" s="22"/>
      <c r="B45" s="87"/>
      <c r="C45" s="84"/>
      <c r="D45" s="134"/>
      <c r="E45" s="142"/>
      <c r="F45" s="143"/>
      <c r="G45" s="137"/>
    </row>
    <row r="46" spans="1:8" s="4" customFormat="1" ht="15.75" customHeight="1" x14ac:dyDescent="0.2">
      <c r="A46" s="22"/>
      <c r="B46" s="87"/>
      <c r="C46" s="84"/>
      <c r="D46" s="134"/>
      <c r="E46" s="142"/>
      <c r="F46" s="143"/>
      <c r="G46" s="137"/>
    </row>
    <row r="47" spans="1:8" s="4" customFormat="1" ht="15.75" customHeight="1" thickBot="1" x14ac:dyDescent="0.25">
      <c r="A47" s="22" t="s">
        <v>2</v>
      </c>
      <c r="B47" s="87"/>
      <c r="C47" s="84" t="s">
        <v>2</v>
      </c>
      <c r="D47" s="135" t="s">
        <v>2</v>
      </c>
      <c r="E47" s="144" t="s">
        <v>2</v>
      </c>
      <c r="F47" s="145" t="s">
        <v>2</v>
      </c>
      <c r="G47" s="137" t="s">
        <v>2</v>
      </c>
    </row>
    <row r="48" spans="1:8" s="4" customFormat="1" ht="20.100000000000001" customHeight="1" thickTop="1" thickBot="1" x14ac:dyDescent="0.25">
      <c r="A48" s="31" t="s">
        <v>13</v>
      </c>
      <c r="B48" s="261" t="s">
        <v>35</v>
      </c>
      <c r="C48" s="261"/>
      <c r="D48" s="261"/>
      <c r="E48" s="261"/>
      <c r="F48" s="261"/>
      <c r="G48" s="261"/>
    </row>
    <row r="49" spans="1:7" s="4" customFormat="1" ht="15" customHeight="1" thickTop="1" x14ac:dyDescent="0.2">
      <c r="A49" s="11"/>
      <c r="D49" s="3"/>
      <c r="G49" s="23" t="s">
        <v>2</v>
      </c>
    </row>
    <row r="50" spans="1:7" s="4" customFormat="1" ht="20.100000000000001" customHeight="1" x14ac:dyDescent="0.2">
      <c r="A50" s="267" t="s">
        <v>16</v>
      </c>
      <c r="B50" s="268"/>
      <c r="C50" s="268"/>
      <c r="D50" s="268"/>
      <c r="E50" s="268"/>
      <c r="F50" s="268"/>
      <c r="G50" s="269"/>
    </row>
    <row r="51" spans="1:7" s="4" customFormat="1" ht="15" customHeight="1" x14ac:dyDescent="0.2">
      <c r="A51" s="11"/>
      <c r="G51" s="13"/>
    </row>
    <row r="52" spans="1:7" s="4" customFormat="1" ht="15" customHeight="1" x14ac:dyDescent="0.2">
      <c r="A52" s="270" t="s">
        <v>49</v>
      </c>
      <c r="B52" s="271"/>
      <c r="C52" s="271"/>
      <c r="D52" s="271"/>
      <c r="E52" s="271"/>
      <c r="F52" s="271"/>
      <c r="G52" s="272"/>
    </row>
    <row r="53" spans="1:7" s="4" customFormat="1" ht="15" customHeight="1" x14ac:dyDescent="0.2">
      <c r="A53" s="270" t="s">
        <v>50</v>
      </c>
      <c r="B53" s="271"/>
      <c r="C53" s="271"/>
      <c r="D53" s="271"/>
      <c r="E53" s="271"/>
      <c r="F53" s="271"/>
      <c r="G53" s="272"/>
    </row>
    <row r="54" spans="1:7" s="4" customFormat="1" ht="15" customHeight="1" x14ac:dyDescent="0.2">
      <c r="A54" s="270" t="s">
        <v>51</v>
      </c>
      <c r="B54" s="271"/>
      <c r="C54" s="271"/>
      <c r="D54" s="271"/>
      <c r="E54" s="271"/>
      <c r="F54" s="271"/>
      <c r="G54" s="272"/>
    </row>
    <row r="55" spans="1:7" s="4" customFormat="1" ht="15" customHeight="1" x14ac:dyDescent="0.2">
      <c r="A55" s="273" t="s">
        <v>52</v>
      </c>
      <c r="B55" s="274"/>
      <c r="C55" s="274"/>
      <c r="D55" s="274"/>
      <c r="E55" s="274"/>
      <c r="F55" s="274"/>
      <c r="G55" s="275"/>
    </row>
    <row r="56" spans="1:7" s="4" customFormat="1" ht="15" customHeight="1" x14ac:dyDescent="0.2">
      <c r="A56" s="273" t="s">
        <v>53</v>
      </c>
      <c r="B56" s="274"/>
      <c r="C56" s="274"/>
      <c r="D56" s="274"/>
      <c r="E56" s="274"/>
      <c r="F56" s="274"/>
      <c r="G56" s="275"/>
    </row>
    <row r="57" spans="1:7" s="4" customFormat="1" ht="15" customHeight="1" x14ac:dyDescent="0.2">
      <c r="A57" s="270" t="s">
        <v>54</v>
      </c>
      <c r="B57" s="271"/>
      <c r="C57" s="271"/>
      <c r="D57" s="271"/>
      <c r="E57" s="271"/>
      <c r="F57" s="271"/>
      <c r="G57" s="272"/>
    </row>
    <row r="58" spans="1:7" s="4" customFormat="1" ht="15" customHeight="1" x14ac:dyDescent="0.2">
      <c r="A58" s="270" t="s">
        <v>55</v>
      </c>
      <c r="B58" s="271"/>
      <c r="C58" s="271"/>
      <c r="D58" s="271"/>
      <c r="E58" s="271"/>
      <c r="F58" s="271"/>
      <c r="G58" s="272"/>
    </row>
    <row r="59" spans="1:7" s="4" customFormat="1" ht="15" customHeight="1" x14ac:dyDescent="0.2">
      <c r="A59" s="270" t="s">
        <v>56</v>
      </c>
      <c r="B59" s="271"/>
      <c r="C59" s="271"/>
      <c r="D59" s="271"/>
      <c r="E59" s="271"/>
      <c r="F59" s="271"/>
      <c r="G59" s="272"/>
    </row>
    <row r="60" spans="1:7" s="4" customFormat="1" ht="15" customHeight="1" x14ac:dyDescent="0.2">
      <c r="A60" s="273" t="s">
        <v>57</v>
      </c>
      <c r="B60" s="274"/>
      <c r="C60" s="274"/>
      <c r="D60" s="274"/>
      <c r="E60" s="274"/>
      <c r="F60" s="274"/>
      <c r="G60" s="275"/>
    </row>
    <row r="61" spans="1:7" s="4" customFormat="1" ht="15" customHeight="1" x14ac:dyDescent="0.2">
      <c r="A61" s="24"/>
      <c r="E61" s="25"/>
      <c r="F61" s="25"/>
      <c r="G61" s="26"/>
    </row>
    <row r="62" spans="1:7" s="4" customFormat="1" ht="15" customHeight="1" x14ac:dyDescent="0.2">
      <c r="A62" s="24"/>
      <c r="E62" s="25"/>
      <c r="F62" s="25"/>
      <c r="G62" s="26"/>
    </row>
    <row r="63" spans="1:7" s="4" customFormat="1" ht="15" customHeight="1" x14ac:dyDescent="0.2">
      <c r="A63" s="24"/>
      <c r="D63" s="266" t="s">
        <v>22</v>
      </c>
      <c r="E63" s="266"/>
      <c r="F63" s="266"/>
      <c r="G63" s="26"/>
    </row>
    <row r="64" spans="1:7" s="4" customFormat="1" ht="15" customHeight="1" x14ac:dyDescent="0.2">
      <c r="A64" s="24"/>
      <c r="E64" s="25"/>
      <c r="F64" s="25"/>
      <c r="G64" s="26"/>
    </row>
    <row r="65" spans="1:7" s="4" customFormat="1" ht="15" customHeight="1" x14ac:dyDescent="0.2">
      <c r="A65" s="24"/>
      <c r="E65" s="25"/>
      <c r="F65" s="25"/>
      <c r="G65" s="26"/>
    </row>
    <row r="66" spans="1:7" s="4" customFormat="1" ht="15" customHeight="1" x14ac:dyDescent="0.2">
      <c r="A66" s="11"/>
      <c r="D66" s="266" t="s">
        <v>27</v>
      </c>
      <c r="E66" s="266"/>
      <c r="F66" s="266"/>
      <c r="G66" s="13"/>
    </row>
    <row r="67" spans="1:7" s="4" customFormat="1" ht="15" customHeight="1" x14ac:dyDescent="0.2">
      <c r="A67" s="11"/>
      <c r="D67" s="3"/>
      <c r="G67" s="13"/>
    </row>
    <row r="68" spans="1:7" s="4" customFormat="1" ht="20.100000000000001" customHeight="1" x14ac:dyDescent="0.2">
      <c r="A68" s="264" t="s">
        <v>14</v>
      </c>
      <c r="B68" s="265"/>
      <c r="C68" s="12">
        <v>30</v>
      </c>
      <c r="D68" s="28" t="s">
        <v>34</v>
      </c>
      <c r="E68" s="265" t="s">
        <v>25</v>
      </c>
      <c r="F68" s="265"/>
      <c r="G68" s="29"/>
    </row>
    <row r="69" spans="1:7" s="30" customFormat="1" ht="20.100000000000001" customHeight="1" thickBot="1" x14ac:dyDescent="0.25">
      <c r="A69" s="14"/>
      <c r="B69" s="15"/>
      <c r="C69" s="15"/>
      <c r="D69" s="16"/>
      <c r="E69" s="15"/>
      <c r="F69" s="15"/>
      <c r="G69" s="17"/>
    </row>
    <row r="70" spans="1:7" s="4" customFormat="1" ht="15" customHeight="1" thickTop="1" x14ac:dyDescent="0.2"/>
    <row r="71" spans="1:7" s="4" customFormat="1" ht="15" customHeight="1" x14ac:dyDescent="0.2"/>
    <row r="72" spans="1:7" s="4" customFormat="1" ht="15" customHeight="1" x14ac:dyDescent="0.2"/>
    <row r="73" spans="1:7" s="4" customFormat="1" ht="15" customHeight="1" x14ac:dyDescent="0.2"/>
    <row r="74" spans="1:7" s="4" customFormat="1" ht="15" customHeight="1" x14ac:dyDescent="0.2"/>
    <row r="75" spans="1:7" s="4" customFormat="1" ht="15" customHeight="1" x14ac:dyDescent="0.2"/>
    <row r="76" spans="1:7" s="4" customFormat="1" ht="15" customHeight="1" x14ac:dyDescent="0.2"/>
    <row r="77" spans="1:7" s="4" customFormat="1" ht="15" customHeight="1" x14ac:dyDescent="0.2"/>
    <row r="78" spans="1:7" s="4" customFormat="1" ht="15" customHeight="1" x14ac:dyDescent="0.2"/>
    <row r="79" spans="1:7" s="4" customFormat="1" ht="15" customHeight="1" x14ac:dyDescent="0.2"/>
    <row r="80" spans="1:7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4" customFormat="1" ht="15" customHeight="1" x14ac:dyDescent="0.2"/>
    <row r="95" s="4" customFormat="1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</sheetData>
  <mergeCells count="20">
    <mergeCell ref="A68:B68"/>
    <mergeCell ref="E68:F68"/>
    <mergeCell ref="A57:G57"/>
    <mergeCell ref="A58:G58"/>
    <mergeCell ref="A59:G59"/>
    <mergeCell ref="A60:G60"/>
    <mergeCell ref="D63:F63"/>
    <mergeCell ref="D66:F66"/>
    <mergeCell ref="A50:G50"/>
    <mergeCell ref="A52:G52"/>
    <mergeCell ref="A53:G53"/>
    <mergeCell ref="A54:G54"/>
    <mergeCell ref="A55:G55"/>
    <mergeCell ref="A56:G56"/>
    <mergeCell ref="A1:G1"/>
    <mergeCell ref="A2:G2"/>
    <mergeCell ref="E7:F7"/>
    <mergeCell ref="E8:F8"/>
    <mergeCell ref="B35:C35"/>
    <mergeCell ref="B48:G48"/>
  </mergeCells>
  <printOptions horizontalCentered="1"/>
  <pageMargins left="0.25" right="0.25" top="0.5" bottom="0.25" header="0.5" footer="0.5"/>
  <pageSetup paperSize="5" scale="8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01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2.7109375" customWidth="1"/>
    <col min="2" max="7" width="15.7109375" customWidth="1"/>
    <col min="8" max="8" width="6.7109375" customWidth="1"/>
    <col min="9" max="13" width="12.7109375" customWidth="1"/>
  </cols>
  <sheetData>
    <row r="1" spans="1:7" s="4" customFormat="1" ht="15" customHeight="1" thickTop="1" x14ac:dyDescent="0.2">
      <c r="A1" s="253"/>
      <c r="B1" s="254"/>
      <c r="C1" s="254"/>
      <c r="D1" s="254"/>
      <c r="E1" s="254"/>
      <c r="F1" s="254"/>
      <c r="G1" s="255"/>
    </row>
    <row r="2" spans="1:7" s="4" customFormat="1" ht="20.100000000000001" customHeight="1" x14ac:dyDescent="0.2">
      <c r="A2" s="258" t="s">
        <v>31</v>
      </c>
      <c r="B2" s="259"/>
      <c r="C2" s="259"/>
      <c r="D2" s="259"/>
      <c r="E2" s="259"/>
      <c r="F2" s="259"/>
      <c r="G2" s="277"/>
    </row>
    <row r="3" spans="1:7" s="4" customFormat="1" ht="15" customHeight="1" x14ac:dyDescent="0.2">
      <c r="A3" s="11"/>
      <c r="C3" s="18"/>
      <c r="D3" s="18"/>
      <c r="G3" s="99"/>
    </row>
    <row r="4" spans="1:7" s="4" customFormat="1" ht="15" customHeight="1" x14ac:dyDescent="0.2">
      <c r="A4" s="129" t="s">
        <v>1</v>
      </c>
      <c r="B4" s="41" t="str">
        <f>'100 Series'!B4</f>
        <v>Merkley Oaks</v>
      </c>
      <c r="C4" s="230"/>
      <c r="D4" s="230"/>
      <c r="E4" s="128" t="s">
        <v>0</v>
      </c>
      <c r="F4" s="5">
        <f>'100 Series'!F4</f>
        <v>45748</v>
      </c>
      <c r="G4" s="99"/>
    </row>
    <row r="5" spans="1:7" s="4" customFormat="1" ht="15" customHeight="1" x14ac:dyDescent="0.2">
      <c r="A5" s="129" t="s">
        <v>3</v>
      </c>
      <c r="B5" s="41" t="s">
        <v>28</v>
      </c>
      <c r="C5" s="230"/>
      <c r="D5" s="230"/>
      <c r="E5" s="128" t="s">
        <v>4</v>
      </c>
      <c r="F5" s="5" t="str">
        <f>'100 Series'!F5</f>
        <v>XXX - XXX</v>
      </c>
      <c r="G5" s="100"/>
    </row>
    <row r="6" spans="1:7" s="4" customFormat="1" ht="15" customHeight="1" x14ac:dyDescent="0.2">
      <c r="A6" s="129"/>
      <c r="B6" s="242" t="s">
        <v>2</v>
      </c>
      <c r="D6" s="3"/>
      <c r="G6" s="99"/>
    </row>
    <row r="7" spans="1:7" s="4" customFormat="1" ht="15" customHeight="1" x14ac:dyDescent="0.2">
      <c r="A7" s="129" t="s">
        <v>5</v>
      </c>
      <c r="B7" s="41" t="str">
        <f>'100 Series'!B7</f>
        <v>T. B. A.</v>
      </c>
      <c r="C7" s="230"/>
      <c r="D7" s="3"/>
      <c r="E7" s="263" t="str">
        <f>'100 Series'!E7</f>
        <v xml:space="preserve">CONTRACT PERIOD : </v>
      </c>
      <c r="F7" s="263"/>
      <c r="G7" s="99"/>
    </row>
    <row r="8" spans="1:7" s="4" customFormat="1" ht="15" customHeight="1" x14ac:dyDescent="0.2">
      <c r="A8" s="129" t="s">
        <v>6</v>
      </c>
      <c r="B8" s="6" t="str">
        <f>'100 Series'!B8</f>
        <v>A - 28</v>
      </c>
      <c r="D8" s="3"/>
      <c r="E8" s="263" t="str">
        <f>'100 Series'!E8</f>
        <v>April 1, 2025 to March 31, 2026</v>
      </c>
      <c r="F8" s="263"/>
      <c r="G8" s="99"/>
    </row>
    <row r="9" spans="1:7" s="4" customFormat="1" ht="15" customHeight="1" thickBot="1" x14ac:dyDescent="0.25">
      <c r="A9" s="11"/>
      <c r="B9" s="3"/>
      <c r="C9" s="247"/>
      <c r="D9" s="248"/>
      <c r="G9" s="99"/>
    </row>
    <row r="10" spans="1:7" s="82" customFormat="1" ht="20.100000000000001" customHeight="1" thickTop="1" thickBot="1" x14ac:dyDescent="0.25">
      <c r="A10" s="76"/>
      <c r="B10" s="77" t="s">
        <v>2</v>
      </c>
      <c r="C10" s="78" t="s">
        <v>2</v>
      </c>
      <c r="D10" s="130" t="s">
        <v>2</v>
      </c>
      <c r="E10" s="80" t="s">
        <v>7</v>
      </c>
      <c r="F10" s="79" t="s">
        <v>18</v>
      </c>
      <c r="G10" s="81" t="s">
        <v>8</v>
      </c>
    </row>
    <row r="11" spans="1:7" s="3" customFormat="1" ht="15" customHeight="1" thickTop="1" x14ac:dyDescent="0.2">
      <c r="A11" s="88" t="s">
        <v>2</v>
      </c>
      <c r="B11" s="89" t="s">
        <v>32</v>
      </c>
      <c r="C11" s="9" t="s">
        <v>2</v>
      </c>
      <c r="D11" s="148" t="s">
        <v>2</v>
      </c>
      <c r="E11" s="89"/>
      <c r="F11" s="155"/>
      <c r="G11" s="102"/>
    </row>
    <row r="12" spans="1:7" s="3" customFormat="1" ht="15" customHeight="1" x14ac:dyDescent="0.2">
      <c r="A12" s="90"/>
      <c r="B12" s="91" t="s">
        <v>33</v>
      </c>
      <c r="C12" s="27" t="s">
        <v>10</v>
      </c>
      <c r="D12" s="163"/>
      <c r="E12" s="91"/>
      <c r="F12" s="156"/>
      <c r="G12" s="102"/>
    </row>
    <row r="13" spans="1:7" s="3" customFormat="1" ht="15" customHeight="1" x14ac:dyDescent="0.2">
      <c r="A13" s="92" t="s">
        <v>9</v>
      </c>
      <c r="B13" s="91">
        <v>520</v>
      </c>
      <c r="C13" s="10" t="s">
        <v>11</v>
      </c>
      <c r="D13" s="131" t="s">
        <v>2</v>
      </c>
      <c r="E13" s="103"/>
      <c r="F13" s="157">
        <v>0.13</v>
      </c>
      <c r="G13" s="102"/>
    </row>
    <row r="14" spans="1:7" s="3" customFormat="1" ht="15" customHeight="1" thickBot="1" x14ac:dyDescent="0.25">
      <c r="A14" s="94" t="s">
        <v>2</v>
      </c>
      <c r="B14" s="95" t="s">
        <v>2</v>
      </c>
      <c r="C14" s="10"/>
      <c r="D14" s="131" t="s">
        <v>2</v>
      </c>
      <c r="E14" s="103"/>
      <c r="F14" s="93"/>
      <c r="G14" s="120"/>
    </row>
    <row r="15" spans="1:7" s="7" customFormat="1" ht="20.100000000000001" customHeight="1" thickTop="1" thickBot="1" x14ac:dyDescent="0.25">
      <c r="A15" s="50" t="s">
        <v>12</v>
      </c>
      <c r="B15" s="38"/>
      <c r="C15" s="8"/>
      <c r="D15" s="150"/>
      <c r="E15" s="38"/>
      <c r="F15" s="158"/>
      <c r="G15" s="21"/>
    </row>
    <row r="16" spans="1:7" s="4" customFormat="1" ht="15.75" customHeight="1" thickTop="1" x14ac:dyDescent="0.2">
      <c r="A16" s="200" t="s">
        <v>2</v>
      </c>
      <c r="B16" s="201"/>
      <c r="C16" s="202" t="s">
        <v>2</v>
      </c>
      <c r="D16" s="203" t="s">
        <v>2</v>
      </c>
      <c r="E16" s="204" t="s">
        <v>2</v>
      </c>
      <c r="F16" s="205" t="s">
        <v>2</v>
      </c>
      <c r="G16" s="206" t="s">
        <v>2</v>
      </c>
    </row>
    <row r="17" spans="1:7" s="4" customFormat="1" ht="15.75" customHeight="1" x14ac:dyDescent="0.2">
      <c r="A17" s="200">
        <v>801</v>
      </c>
      <c r="B17" s="207">
        <f>+C17*$D$35</f>
        <v>0</v>
      </c>
      <c r="C17" s="202">
        <v>1361</v>
      </c>
      <c r="D17" s="208" t="s">
        <v>20</v>
      </c>
      <c r="E17" s="249">
        <f>B17</f>
        <v>0</v>
      </c>
      <c r="F17" s="250">
        <f>E17*F$13</f>
        <v>0</v>
      </c>
      <c r="G17" s="251">
        <f>E17+F17</f>
        <v>0</v>
      </c>
    </row>
    <row r="18" spans="1:7" s="4" customFormat="1" ht="15.75" customHeight="1" x14ac:dyDescent="0.2">
      <c r="A18" s="200"/>
      <c r="B18" s="207"/>
      <c r="C18" s="202"/>
      <c r="D18" s="208"/>
      <c r="E18" s="209"/>
      <c r="F18" s="210"/>
      <c r="G18" s="211"/>
    </row>
    <row r="19" spans="1:7" s="4" customFormat="1" ht="15.75" customHeight="1" x14ac:dyDescent="0.2">
      <c r="A19" s="200">
        <v>804</v>
      </c>
      <c r="B19" s="207">
        <f>+C19*$D$35</f>
        <v>0</v>
      </c>
      <c r="C19" s="202">
        <v>1294</v>
      </c>
      <c r="D19" s="208" t="s">
        <v>20</v>
      </c>
      <c r="E19" s="249">
        <f>B19</f>
        <v>0</v>
      </c>
      <c r="F19" s="250">
        <f>E19*F$13</f>
        <v>0</v>
      </c>
      <c r="G19" s="251">
        <f>E19+F19</f>
        <v>0</v>
      </c>
    </row>
    <row r="20" spans="1:7" s="4" customFormat="1" ht="15.75" customHeight="1" x14ac:dyDescent="0.2">
      <c r="A20" s="200"/>
      <c r="B20" s="207"/>
      <c r="C20" s="202"/>
      <c r="D20" s="208"/>
      <c r="E20" s="209"/>
      <c r="F20" s="210"/>
      <c r="G20" s="211"/>
    </row>
    <row r="21" spans="1:7" s="4" customFormat="1" ht="15.75" customHeight="1" x14ac:dyDescent="0.2">
      <c r="A21" s="200">
        <v>810</v>
      </c>
      <c r="B21" s="207">
        <f>+C21*$D$35</f>
        <v>0</v>
      </c>
      <c r="C21" s="202">
        <v>1918</v>
      </c>
      <c r="D21" s="208" t="s">
        <v>21</v>
      </c>
      <c r="E21" s="249">
        <f>B21</f>
        <v>0</v>
      </c>
      <c r="F21" s="250">
        <f>E21*F$13</f>
        <v>0</v>
      </c>
      <c r="G21" s="251">
        <f>E21+F21</f>
        <v>0</v>
      </c>
    </row>
    <row r="22" spans="1:7" s="4" customFormat="1" ht="15.75" customHeight="1" x14ac:dyDescent="0.2">
      <c r="A22" s="200"/>
      <c r="B22" s="207"/>
      <c r="C22" s="202"/>
      <c r="D22" s="208"/>
      <c r="E22" s="209"/>
      <c r="F22" s="210"/>
      <c r="G22" s="211"/>
    </row>
    <row r="23" spans="1:7" s="4" customFormat="1" ht="15.75" customHeight="1" x14ac:dyDescent="0.2">
      <c r="A23" s="200">
        <v>815</v>
      </c>
      <c r="B23" s="207">
        <f>+C23*$D$35</f>
        <v>0</v>
      </c>
      <c r="C23" s="202">
        <v>2141</v>
      </c>
      <c r="D23" s="208" t="s">
        <v>21</v>
      </c>
      <c r="E23" s="249">
        <f>B23</f>
        <v>0</v>
      </c>
      <c r="F23" s="250">
        <f>E23*F$13</f>
        <v>0</v>
      </c>
      <c r="G23" s="251">
        <f>E23+F23</f>
        <v>0</v>
      </c>
    </row>
    <row r="24" spans="1:7" s="4" customFormat="1" ht="15.75" customHeight="1" x14ac:dyDescent="0.2">
      <c r="A24" s="200"/>
      <c r="B24" s="207"/>
      <c r="C24" s="202"/>
      <c r="D24" s="212"/>
      <c r="E24" s="209"/>
      <c r="F24" s="210"/>
      <c r="G24" s="211"/>
    </row>
    <row r="25" spans="1:7" s="4" customFormat="1" ht="15.75" customHeight="1" x14ac:dyDescent="0.2">
      <c r="A25" s="200" t="s">
        <v>68</v>
      </c>
      <c r="B25" s="207">
        <f>+C25*$D$35</f>
        <v>0</v>
      </c>
      <c r="C25" s="202">
        <v>2251</v>
      </c>
      <c r="D25" s="212" t="s">
        <v>21</v>
      </c>
      <c r="E25" s="249">
        <f>B25</f>
        <v>0</v>
      </c>
      <c r="F25" s="250">
        <f>E25*F$13</f>
        <v>0</v>
      </c>
      <c r="G25" s="251">
        <f>E25+F25</f>
        <v>0</v>
      </c>
    </row>
    <row r="26" spans="1:7" s="4" customFormat="1" ht="15.75" customHeight="1" x14ac:dyDescent="0.2">
      <c r="A26" s="200" t="s">
        <v>69</v>
      </c>
      <c r="B26" s="207">
        <f>+C26*$D$35</f>
        <v>0</v>
      </c>
      <c r="C26" s="202">
        <v>2428</v>
      </c>
      <c r="D26" s="212" t="s">
        <v>21</v>
      </c>
      <c r="E26" s="249">
        <f>B26</f>
        <v>0</v>
      </c>
      <c r="F26" s="250">
        <f>E26*F$13</f>
        <v>0</v>
      </c>
      <c r="G26" s="251">
        <f>E26+F26</f>
        <v>0</v>
      </c>
    </row>
    <row r="27" spans="1:7" s="4" customFormat="1" ht="15.75" customHeight="1" x14ac:dyDescent="0.2">
      <c r="A27" s="200"/>
      <c r="B27" s="213"/>
      <c r="C27" s="214"/>
      <c r="D27" s="215"/>
      <c r="E27" s="216"/>
      <c r="F27" s="217"/>
      <c r="G27" s="218"/>
    </row>
    <row r="28" spans="1:7" s="4" customFormat="1" ht="15.75" customHeight="1" x14ac:dyDescent="0.2">
      <c r="A28" s="200" t="s">
        <v>70</v>
      </c>
      <c r="B28" s="207">
        <f>+C28*$D$35</f>
        <v>0</v>
      </c>
      <c r="C28" s="202">
        <v>2233</v>
      </c>
      <c r="D28" s="212" t="s">
        <v>21</v>
      </c>
      <c r="E28" s="249">
        <f>B28</f>
        <v>0</v>
      </c>
      <c r="F28" s="250">
        <f>E28*F$13</f>
        <v>0</v>
      </c>
      <c r="G28" s="251">
        <f>E28+F28</f>
        <v>0</v>
      </c>
    </row>
    <row r="29" spans="1:7" s="4" customFormat="1" ht="15.75" customHeight="1" x14ac:dyDescent="0.2">
      <c r="A29" s="200" t="s">
        <v>71</v>
      </c>
      <c r="B29" s="207">
        <f>+C29*$D$35</f>
        <v>0</v>
      </c>
      <c r="C29" s="202">
        <v>2410</v>
      </c>
      <c r="D29" s="212" t="s">
        <v>21</v>
      </c>
      <c r="E29" s="249">
        <f>B29</f>
        <v>0</v>
      </c>
      <c r="F29" s="250">
        <f>E29*F$13</f>
        <v>0</v>
      </c>
      <c r="G29" s="251">
        <f>E29+F29</f>
        <v>0</v>
      </c>
    </row>
    <row r="30" spans="1:7" s="4" customFormat="1" ht="15.75" customHeight="1" x14ac:dyDescent="0.2">
      <c r="A30" s="200"/>
      <c r="B30" s="213"/>
      <c r="C30" s="214"/>
      <c r="D30" s="215"/>
      <c r="E30" s="216"/>
      <c r="F30" s="217"/>
      <c r="G30" s="218"/>
    </row>
    <row r="31" spans="1:7" s="4" customFormat="1" ht="15.75" customHeight="1" x14ac:dyDescent="0.2">
      <c r="A31" s="200">
        <v>830</v>
      </c>
      <c r="B31" s="207">
        <f>+C31*$D$35</f>
        <v>0</v>
      </c>
      <c r="C31" s="202">
        <v>2438</v>
      </c>
      <c r="D31" s="212" t="s">
        <v>21</v>
      </c>
      <c r="E31" s="249">
        <f>B31</f>
        <v>0</v>
      </c>
      <c r="F31" s="250">
        <f>E31*F$13</f>
        <v>0</v>
      </c>
      <c r="G31" s="251">
        <f>E31+F31</f>
        <v>0</v>
      </c>
    </row>
    <row r="32" spans="1:7" s="4" customFormat="1" ht="15.75" customHeight="1" x14ac:dyDescent="0.2">
      <c r="A32" s="200"/>
      <c r="B32" s="213"/>
      <c r="C32" s="214"/>
      <c r="D32" s="215"/>
      <c r="E32" s="216"/>
      <c r="F32" s="217"/>
      <c r="G32" s="218"/>
    </row>
    <row r="33" spans="1:8" s="4" customFormat="1" ht="15.75" customHeight="1" x14ac:dyDescent="0.2">
      <c r="A33" s="200">
        <v>870</v>
      </c>
      <c r="B33" s="207">
        <f>+C33*$D$35</f>
        <v>0</v>
      </c>
      <c r="C33" s="202">
        <v>2769</v>
      </c>
      <c r="D33" s="212" t="s">
        <v>21</v>
      </c>
      <c r="E33" s="249">
        <f>B33</f>
        <v>0</v>
      </c>
      <c r="F33" s="250">
        <f>E33*F$13</f>
        <v>0</v>
      </c>
      <c r="G33" s="251">
        <f>E33+F33</f>
        <v>0</v>
      </c>
    </row>
    <row r="34" spans="1:8" s="4" customFormat="1" ht="15.75" customHeight="1" thickBot="1" x14ac:dyDescent="0.25">
      <c r="A34" s="52"/>
      <c r="B34" s="198"/>
      <c r="C34" s="127"/>
      <c r="D34" s="199"/>
      <c r="E34" s="116"/>
      <c r="F34" s="159"/>
      <c r="G34" s="153"/>
      <c r="H34" s="11"/>
    </row>
    <row r="35" spans="1:8" s="4" customFormat="1" ht="20.100000000000001" customHeight="1" thickTop="1" thickBot="1" x14ac:dyDescent="0.25">
      <c r="A35" s="98"/>
      <c r="B35" s="278" t="s">
        <v>17</v>
      </c>
      <c r="C35" s="279"/>
      <c r="D35" s="243">
        <v>0</v>
      </c>
      <c r="E35" s="96"/>
      <c r="F35" s="162"/>
      <c r="G35" s="97"/>
      <c r="H35" s="11"/>
    </row>
    <row r="36" spans="1:8" s="4" customFormat="1" ht="15.75" customHeight="1" thickTop="1" x14ac:dyDescent="0.2">
      <c r="A36" s="22"/>
      <c r="B36" s="83"/>
      <c r="C36" s="84"/>
      <c r="D36" s="133"/>
      <c r="E36" s="138"/>
      <c r="F36" s="139"/>
      <c r="G36" s="136"/>
    </row>
    <row r="37" spans="1:8" s="4" customFormat="1" ht="15.75" customHeight="1" x14ac:dyDescent="0.2">
      <c r="A37" s="22"/>
      <c r="B37" s="83"/>
      <c r="C37" s="84"/>
      <c r="D37" s="133"/>
      <c r="E37" s="140"/>
      <c r="F37" s="141"/>
      <c r="G37" s="136"/>
    </row>
    <row r="38" spans="1:8" s="4" customFormat="1" ht="15.75" customHeight="1" x14ac:dyDescent="0.2">
      <c r="A38" s="52"/>
      <c r="B38" s="196"/>
      <c r="C38" s="84"/>
      <c r="D38" s="197"/>
      <c r="E38" s="142"/>
      <c r="F38" s="143"/>
      <c r="G38" s="137"/>
    </row>
    <row r="39" spans="1:8" s="4" customFormat="1" ht="15.75" customHeight="1" x14ac:dyDescent="0.2">
      <c r="A39" s="52"/>
      <c r="B39" s="196"/>
      <c r="C39" s="84"/>
      <c r="D39" s="197"/>
      <c r="E39" s="142"/>
      <c r="F39" s="143"/>
      <c r="G39" s="137"/>
    </row>
    <row r="40" spans="1:8" s="4" customFormat="1" ht="15.75" customHeight="1" x14ac:dyDescent="0.2">
      <c r="A40" s="52"/>
      <c r="B40" s="196"/>
      <c r="C40" s="84"/>
      <c r="D40" s="197"/>
      <c r="E40" s="142"/>
      <c r="F40" s="143"/>
      <c r="G40" s="137"/>
    </row>
    <row r="41" spans="1:8" s="4" customFormat="1" ht="15.75" customHeight="1" x14ac:dyDescent="0.2">
      <c r="A41" s="52"/>
      <c r="B41" s="196"/>
      <c r="C41" s="84"/>
      <c r="D41" s="197"/>
      <c r="E41" s="142"/>
      <c r="F41" s="143"/>
      <c r="G41" s="137"/>
      <c r="H41" s="11"/>
    </row>
    <row r="42" spans="1:8" s="4" customFormat="1" ht="15.75" customHeight="1" x14ac:dyDescent="0.2">
      <c r="A42" s="22"/>
      <c r="B42" s="83"/>
      <c r="C42" s="84"/>
      <c r="D42" s="133"/>
      <c r="E42" s="140"/>
      <c r="F42" s="141"/>
      <c r="G42" s="136"/>
    </row>
    <row r="43" spans="1:8" s="4" customFormat="1" ht="15.75" customHeight="1" x14ac:dyDescent="0.2">
      <c r="A43" s="22"/>
      <c r="B43" s="87"/>
      <c r="C43" s="84"/>
      <c r="D43" s="134"/>
      <c r="E43" s="142"/>
      <c r="F43" s="143"/>
      <c r="G43" s="137"/>
    </row>
    <row r="44" spans="1:8" s="4" customFormat="1" ht="15.75" customHeight="1" x14ac:dyDescent="0.2">
      <c r="A44" s="22"/>
      <c r="B44" s="87"/>
      <c r="C44" s="84"/>
      <c r="D44" s="134"/>
      <c r="E44" s="142"/>
      <c r="F44" s="143"/>
      <c r="G44" s="137"/>
    </row>
    <row r="45" spans="1:8" s="4" customFormat="1" ht="15.75" customHeight="1" x14ac:dyDescent="0.2">
      <c r="A45" s="22"/>
      <c r="B45" s="87"/>
      <c r="C45" s="84"/>
      <c r="D45" s="134"/>
      <c r="E45" s="142"/>
      <c r="F45" s="143"/>
      <c r="G45" s="137"/>
    </row>
    <row r="46" spans="1:8" s="4" customFormat="1" ht="15.75" customHeight="1" x14ac:dyDescent="0.2">
      <c r="A46" s="22"/>
      <c r="B46" s="87"/>
      <c r="C46" s="84"/>
      <c r="D46" s="134"/>
      <c r="E46" s="142"/>
      <c r="F46" s="143"/>
      <c r="G46" s="137"/>
    </row>
    <row r="47" spans="1:8" s="4" customFormat="1" ht="15.75" customHeight="1" thickBot="1" x14ac:dyDescent="0.25">
      <c r="A47" s="22" t="s">
        <v>2</v>
      </c>
      <c r="B47" s="87"/>
      <c r="C47" s="84" t="s">
        <v>2</v>
      </c>
      <c r="D47" s="135" t="s">
        <v>2</v>
      </c>
      <c r="E47" s="144" t="s">
        <v>2</v>
      </c>
      <c r="F47" s="145" t="s">
        <v>2</v>
      </c>
      <c r="G47" s="137" t="s">
        <v>2</v>
      </c>
    </row>
    <row r="48" spans="1:8" s="4" customFormat="1" ht="20.100000000000001" customHeight="1" thickTop="1" thickBot="1" x14ac:dyDescent="0.25">
      <c r="A48" s="31" t="s">
        <v>13</v>
      </c>
      <c r="B48" s="261" t="s">
        <v>35</v>
      </c>
      <c r="C48" s="261"/>
      <c r="D48" s="261"/>
      <c r="E48" s="261"/>
      <c r="F48" s="261"/>
      <c r="G48" s="261"/>
    </row>
    <row r="49" spans="1:7" s="4" customFormat="1" ht="15" customHeight="1" thickTop="1" x14ac:dyDescent="0.2">
      <c r="A49" s="11"/>
      <c r="D49" s="3"/>
      <c r="G49" s="23" t="s">
        <v>2</v>
      </c>
    </row>
    <row r="50" spans="1:7" s="4" customFormat="1" ht="20.100000000000001" customHeight="1" x14ac:dyDescent="0.2">
      <c r="A50" s="267" t="s">
        <v>16</v>
      </c>
      <c r="B50" s="268"/>
      <c r="C50" s="268"/>
      <c r="D50" s="268"/>
      <c r="E50" s="268"/>
      <c r="F50" s="268"/>
      <c r="G50" s="269"/>
    </row>
    <row r="51" spans="1:7" s="4" customFormat="1" ht="15" customHeight="1" x14ac:dyDescent="0.2">
      <c r="A51" s="11"/>
      <c r="G51" s="13"/>
    </row>
    <row r="52" spans="1:7" s="4" customFormat="1" ht="15" customHeight="1" x14ac:dyDescent="0.2">
      <c r="A52" s="270" t="s">
        <v>49</v>
      </c>
      <c r="B52" s="271"/>
      <c r="C52" s="271"/>
      <c r="D52" s="271"/>
      <c r="E52" s="271"/>
      <c r="F52" s="271"/>
      <c r="G52" s="272"/>
    </row>
    <row r="53" spans="1:7" s="4" customFormat="1" ht="15" customHeight="1" x14ac:dyDescent="0.2">
      <c r="A53" s="270" t="s">
        <v>50</v>
      </c>
      <c r="B53" s="271"/>
      <c r="C53" s="271"/>
      <c r="D53" s="271"/>
      <c r="E53" s="271"/>
      <c r="F53" s="271"/>
      <c r="G53" s="272"/>
    </row>
    <row r="54" spans="1:7" s="4" customFormat="1" ht="15" customHeight="1" x14ac:dyDescent="0.2">
      <c r="A54" s="270" t="s">
        <v>51</v>
      </c>
      <c r="B54" s="271"/>
      <c r="C54" s="271"/>
      <c r="D54" s="271"/>
      <c r="E54" s="271"/>
      <c r="F54" s="271"/>
      <c r="G54" s="272"/>
    </row>
    <row r="55" spans="1:7" s="4" customFormat="1" ht="15" customHeight="1" x14ac:dyDescent="0.2">
      <c r="A55" s="273" t="s">
        <v>52</v>
      </c>
      <c r="B55" s="274"/>
      <c r="C55" s="274"/>
      <c r="D55" s="274"/>
      <c r="E55" s="274"/>
      <c r="F55" s="274"/>
      <c r="G55" s="275"/>
    </row>
    <row r="56" spans="1:7" s="4" customFormat="1" ht="15" customHeight="1" x14ac:dyDescent="0.2">
      <c r="A56" s="273" t="s">
        <v>53</v>
      </c>
      <c r="B56" s="274"/>
      <c r="C56" s="274"/>
      <c r="D56" s="274"/>
      <c r="E56" s="274"/>
      <c r="F56" s="274"/>
      <c r="G56" s="275"/>
    </row>
    <row r="57" spans="1:7" s="4" customFormat="1" ht="15" customHeight="1" x14ac:dyDescent="0.2">
      <c r="A57" s="270" t="s">
        <v>54</v>
      </c>
      <c r="B57" s="271"/>
      <c r="C57" s="271"/>
      <c r="D57" s="271"/>
      <c r="E57" s="271"/>
      <c r="F57" s="271"/>
      <c r="G57" s="272"/>
    </row>
    <row r="58" spans="1:7" s="4" customFormat="1" ht="15" customHeight="1" x14ac:dyDescent="0.2">
      <c r="A58" s="270" t="s">
        <v>55</v>
      </c>
      <c r="B58" s="271"/>
      <c r="C58" s="271"/>
      <c r="D58" s="271"/>
      <c r="E58" s="271"/>
      <c r="F58" s="271"/>
      <c r="G58" s="272"/>
    </row>
    <row r="59" spans="1:7" s="4" customFormat="1" ht="15" customHeight="1" x14ac:dyDescent="0.2">
      <c r="A59" s="270" t="s">
        <v>56</v>
      </c>
      <c r="B59" s="271"/>
      <c r="C59" s="271"/>
      <c r="D59" s="271"/>
      <c r="E59" s="271"/>
      <c r="F59" s="271"/>
      <c r="G59" s="272"/>
    </row>
    <row r="60" spans="1:7" s="4" customFormat="1" ht="15" customHeight="1" x14ac:dyDescent="0.2">
      <c r="A60" s="273" t="s">
        <v>57</v>
      </c>
      <c r="B60" s="274"/>
      <c r="C60" s="274"/>
      <c r="D60" s="274"/>
      <c r="E60" s="274"/>
      <c r="F60" s="274"/>
      <c r="G60" s="275"/>
    </row>
    <row r="61" spans="1:7" s="4" customFormat="1" ht="15" customHeight="1" x14ac:dyDescent="0.2">
      <c r="A61" s="24"/>
      <c r="E61" s="25"/>
      <c r="F61" s="25"/>
      <c r="G61" s="26"/>
    </row>
    <row r="62" spans="1:7" s="4" customFormat="1" ht="15" customHeight="1" x14ac:dyDescent="0.2">
      <c r="A62" s="24"/>
      <c r="E62" s="25"/>
      <c r="F62" s="25"/>
      <c r="G62" s="26"/>
    </row>
    <row r="63" spans="1:7" s="4" customFormat="1" ht="15" customHeight="1" x14ac:dyDescent="0.2">
      <c r="A63" s="24"/>
      <c r="D63" s="266" t="s">
        <v>22</v>
      </c>
      <c r="E63" s="266"/>
      <c r="F63" s="266"/>
      <c r="G63" s="26"/>
    </row>
    <row r="64" spans="1:7" s="4" customFormat="1" ht="15" customHeight="1" x14ac:dyDescent="0.2">
      <c r="A64" s="24"/>
      <c r="E64" s="25"/>
      <c r="F64" s="25"/>
      <c r="G64" s="26"/>
    </row>
    <row r="65" spans="1:7" s="4" customFormat="1" ht="15" customHeight="1" x14ac:dyDescent="0.2">
      <c r="A65" s="24"/>
      <c r="E65" s="25"/>
      <c r="F65" s="25"/>
      <c r="G65" s="26"/>
    </row>
    <row r="66" spans="1:7" s="4" customFormat="1" ht="15" customHeight="1" x14ac:dyDescent="0.2">
      <c r="A66" s="11"/>
      <c r="D66" s="266" t="s">
        <v>27</v>
      </c>
      <c r="E66" s="266"/>
      <c r="F66" s="266"/>
      <c r="G66" s="13"/>
    </row>
    <row r="67" spans="1:7" s="4" customFormat="1" ht="15" customHeight="1" x14ac:dyDescent="0.2">
      <c r="A67" s="11"/>
      <c r="D67" s="3"/>
      <c r="G67" s="13"/>
    </row>
    <row r="68" spans="1:7" s="4" customFormat="1" ht="20.100000000000001" customHeight="1" x14ac:dyDescent="0.2">
      <c r="A68" s="264" t="s">
        <v>14</v>
      </c>
      <c r="B68" s="265"/>
      <c r="C68" s="12">
        <v>30</v>
      </c>
      <c r="D68" s="28" t="s">
        <v>34</v>
      </c>
      <c r="E68" s="265" t="s">
        <v>25</v>
      </c>
      <c r="F68" s="265"/>
      <c r="G68" s="29"/>
    </row>
    <row r="69" spans="1:7" s="30" customFormat="1" ht="20.100000000000001" customHeight="1" thickBot="1" x14ac:dyDescent="0.25">
      <c r="A69" s="14"/>
      <c r="B69" s="15"/>
      <c r="C69" s="15"/>
      <c r="D69" s="16"/>
      <c r="E69" s="15"/>
      <c r="F69" s="15"/>
      <c r="G69" s="17"/>
    </row>
    <row r="70" spans="1:7" s="4" customFormat="1" ht="15" customHeight="1" thickTop="1" x14ac:dyDescent="0.2"/>
    <row r="71" spans="1:7" s="4" customFormat="1" ht="15" customHeight="1" x14ac:dyDescent="0.2"/>
    <row r="72" spans="1:7" s="4" customFormat="1" ht="15" customHeight="1" x14ac:dyDescent="0.2"/>
    <row r="73" spans="1:7" s="4" customFormat="1" ht="15" customHeight="1" x14ac:dyDescent="0.2"/>
    <row r="74" spans="1:7" s="4" customFormat="1" ht="15" customHeight="1" x14ac:dyDescent="0.2"/>
    <row r="75" spans="1:7" s="4" customFormat="1" ht="15" customHeight="1" x14ac:dyDescent="0.2"/>
    <row r="76" spans="1:7" s="4" customFormat="1" ht="15" customHeight="1" x14ac:dyDescent="0.2"/>
    <row r="77" spans="1:7" s="4" customFormat="1" ht="15" customHeight="1" x14ac:dyDescent="0.2"/>
    <row r="78" spans="1:7" s="4" customFormat="1" ht="15" customHeight="1" x14ac:dyDescent="0.2"/>
    <row r="79" spans="1:7" s="4" customFormat="1" ht="15" customHeight="1" x14ac:dyDescent="0.2"/>
    <row r="80" spans="1:7" s="4" customFormat="1" ht="15" customHeight="1" x14ac:dyDescent="0.2"/>
    <row r="81" s="4" customFormat="1" ht="15" customHeight="1" x14ac:dyDescent="0.2"/>
    <row r="82" s="4" customFormat="1" ht="15" customHeight="1" x14ac:dyDescent="0.2"/>
    <row r="83" s="4" customFormat="1" ht="15" customHeight="1" x14ac:dyDescent="0.2"/>
    <row r="84" s="4" customFormat="1" ht="15" customHeight="1" x14ac:dyDescent="0.2"/>
    <row r="85" s="4" customFormat="1" ht="15" customHeight="1" x14ac:dyDescent="0.2"/>
    <row r="86" s="4" customFormat="1" ht="15" customHeight="1" x14ac:dyDescent="0.2"/>
    <row r="87" s="4" customFormat="1" ht="15" customHeight="1" x14ac:dyDescent="0.2"/>
    <row r="88" s="4" customFormat="1" ht="15" customHeight="1" x14ac:dyDescent="0.2"/>
    <row r="89" s="4" customFormat="1" ht="15" customHeight="1" x14ac:dyDescent="0.2"/>
    <row r="90" s="4" customFormat="1" ht="15" customHeight="1" x14ac:dyDescent="0.2"/>
    <row r="91" s="4" customFormat="1" ht="15" customHeight="1" x14ac:dyDescent="0.2"/>
    <row r="92" s="4" customFormat="1" ht="15" customHeight="1" x14ac:dyDescent="0.2"/>
    <row r="93" s="4" customFormat="1" ht="15" customHeight="1" x14ac:dyDescent="0.2"/>
    <row r="94" s="4" customFormat="1" ht="15" customHeight="1" x14ac:dyDescent="0.2"/>
    <row r="95" s="4" customFormat="1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</sheetData>
  <mergeCells count="20">
    <mergeCell ref="D63:F63"/>
    <mergeCell ref="D66:F66"/>
    <mergeCell ref="A68:B68"/>
    <mergeCell ref="E68:F68"/>
    <mergeCell ref="A56:G56"/>
    <mergeCell ref="A57:G57"/>
    <mergeCell ref="A58:G58"/>
    <mergeCell ref="A59:G59"/>
    <mergeCell ref="A60:G60"/>
    <mergeCell ref="A54:G54"/>
    <mergeCell ref="A55:G55"/>
    <mergeCell ref="A1:G1"/>
    <mergeCell ref="A2:G2"/>
    <mergeCell ref="E7:F7"/>
    <mergeCell ref="B35:C35"/>
    <mergeCell ref="B48:G48"/>
    <mergeCell ref="E8:F8"/>
    <mergeCell ref="A50:G50"/>
    <mergeCell ref="A52:G52"/>
    <mergeCell ref="A53:G53"/>
  </mergeCells>
  <printOptions horizontalCentered="1"/>
  <pageMargins left="0.25" right="0.25" top="0.5" bottom="0.25" header="0.5" footer="0.5"/>
  <pageSetup paperSize="5" scale="8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99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2.7109375" customWidth="1"/>
    <col min="2" max="7" width="15.7109375" customWidth="1"/>
    <col min="8" max="8" width="6.7109375" customWidth="1"/>
    <col min="9" max="16" width="12.7109375" customWidth="1"/>
  </cols>
  <sheetData>
    <row r="1" spans="1:7" s="4" customFormat="1" ht="15" customHeight="1" thickTop="1" x14ac:dyDescent="0.2">
      <c r="A1" s="253"/>
      <c r="B1" s="254"/>
      <c r="C1" s="254"/>
      <c r="D1" s="254"/>
      <c r="E1" s="254"/>
      <c r="F1" s="254"/>
      <c r="G1" s="255"/>
    </row>
    <row r="2" spans="1:7" s="4" customFormat="1" ht="20.100000000000001" customHeight="1" x14ac:dyDescent="0.2">
      <c r="A2" s="258" t="s">
        <v>31</v>
      </c>
      <c r="B2" s="259"/>
      <c r="C2" s="259"/>
      <c r="D2" s="259"/>
      <c r="E2" s="259"/>
      <c r="F2" s="259"/>
      <c r="G2" s="277"/>
    </row>
    <row r="3" spans="1:7" s="4" customFormat="1" ht="15" customHeight="1" x14ac:dyDescent="0.2">
      <c r="A3" s="11"/>
      <c r="C3" s="18"/>
      <c r="D3" s="18"/>
      <c r="G3" s="99"/>
    </row>
    <row r="4" spans="1:7" s="4" customFormat="1" ht="15" customHeight="1" x14ac:dyDescent="0.2">
      <c r="A4" s="129" t="s">
        <v>1</v>
      </c>
      <c r="B4" s="41" t="str">
        <f>'100 Series'!B4</f>
        <v>Merkley Oaks</v>
      </c>
      <c r="C4" s="230"/>
      <c r="D4" s="230"/>
      <c r="E4" s="128" t="s">
        <v>0</v>
      </c>
      <c r="F4" s="5">
        <f>'100 Series'!F4</f>
        <v>45748</v>
      </c>
      <c r="G4" s="13"/>
    </row>
    <row r="5" spans="1:7" s="4" customFormat="1" ht="15" customHeight="1" x14ac:dyDescent="0.2">
      <c r="A5" s="19" t="s">
        <v>3</v>
      </c>
      <c r="B5" s="41" t="s">
        <v>29</v>
      </c>
      <c r="C5" s="230"/>
      <c r="D5" s="230"/>
      <c r="E5" s="128" t="s">
        <v>4</v>
      </c>
      <c r="F5" s="5" t="str">
        <f>'100 Series'!F5</f>
        <v>XXX - XXX</v>
      </c>
      <c r="G5" s="100"/>
    </row>
    <row r="6" spans="1:7" s="4" customFormat="1" ht="15" customHeight="1" x14ac:dyDescent="0.2">
      <c r="A6" s="19"/>
      <c r="B6" s="242" t="s">
        <v>2</v>
      </c>
      <c r="D6" s="3"/>
      <c r="G6" s="99"/>
    </row>
    <row r="7" spans="1:7" s="4" customFormat="1" ht="15" customHeight="1" x14ac:dyDescent="0.2">
      <c r="A7" s="19" t="s">
        <v>5</v>
      </c>
      <c r="B7" s="41" t="str">
        <f>'100 Series'!B7</f>
        <v>T. B. A.</v>
      </c>
      <c r="C7" s="230"/>
      <c r="D7" s="3"/>
      <c r="E7" s="263" t="str">
        <f>'100 Series'!E7</f>
        <v xml:space="preserve">CONTRACT PERIOD : </v>
      </c>
      <c r="F7" s="263"/>
      <c r="G7" s="99"/>
    </row>
    <row r="8" spans="1:7" s="4" customFormat="1" ht="15" customHeight="1" x14ac:dyDescent="0.2">
      <c r="A8" s="19" t="s">
        <v>6</v>
      </c>
      <c r="B8" s="6" t="str">
        <f>'100 Series'!B8</f>
        <v>A - 28</v>
      </c>
      <c r="D8" s="3"/>
      <c r="E8" s="263" t="str">
        <f>'100 Series'!E8</f>
        <v>April 1, 2025 to March 31, 2026</v>
      </c>
      <c r="F8" s="263"/>
      <c r="G8" s="99"/>
    </row>
    <row r="9" spans="1:7" s="4" customFormat="1" ht="15" customHeight="1" thickBot="1" x14ac:dyDescent="0.25">
      <c r="A9" s="11"/>
      <c r="B9" s="3"/>
      <c r="D9" s="3"/>
      <c r="G9" s="99"/>
    </row>
    <row r="10" spans="1:7" s="82" customFormat="1" ht="20.100000000000001" customHeight="1" thickTop="1" thickBot="1" x14ac:dyDescent="0.25">
      <c r="A10" s="76"/>
      <c r="B10" s="77" t="s">
        <v>2</v>
      </c>
      <c r="C10" s="78" t="s">
        <v>2</v>
      </c>
      <c r="D10" s="130" t="s">
        <v>2</v>
      </c>
      <c r="E10" s="80" t="s">
        <v>7</v>
      </c>
      <c r="F10" s="79" t="s">
        <v>18</v>
      </c>
      <c r="G10" s="81" t="s">
        <v>8</v>
      </c>
    </row>
    <row r="11" spans="1:7" s="3" customFormat="1" ht="15" customHeight="1" thickTop="1" x14ac:dyDescent="0.2">
      <c r="A11" s="88" t="s">
        <v>2</v>
      </c>
      <c r="B11" s="89" t="s">
        <v>32</v>
      </c>
      <c r="C11" s="9" t="s">
        <v>2</v>
      </c>
      <c r="D11" s="148" t="s">
        <v>2</v>
      </c>
      <c r="E11" s="89"/>
      <c r="F11" s="155"/>
      <c r="G11" s="102"/>
    </row>
    <row r="12" spans="1:7" s="3" customFormat="1" ht="15" customHeight="1" x14ac:dyDescent="0.2">
      <c r="A12" s="90"/>
      <c r="B12" s="103" t="s">
        <v>33</v>
      </c>
      <c r="C12" s="10" t="s">
        <v>10</v>
      </c>
      <c r="D12" s="149"/>
      <c r="E12" s="91"/>
      <c r="F12" s="156"/>
      <c r="G12" s="102"/>
    </row>
    <row r="13" spans="1:7" s="3" customFormat="1" ht="15" customHeight="1" x14ac:dyDescent="0.2">
      <c r="A13" s="92" t="s">
        <v>9</v>
      </c>
      <c r="B13" s="103">
        <v>520</v>
      </c>
      <c r="C13" s="10" t="s">
        <v>11</v>
      </c>
      <c r="D13" s="131" t="s">
        <v>2</v>
      </c>
      <c r="E13" s="103"/>
      <c r="F13" s="157">
        <v>0.13</v>
      </c>
      <c r="G13" s="102"/>
    </row>
    <row r="14" spans="1:7" s="3" customFormat="1" ht="15" customHeight="1" thickBot="1" x14ac:dyDescent="0.25">
      <c r="A14" s="94" t="s">
        <v>2</v>
      </c>
      <c r="B14" s="117" t="s">
        <v>2</v>
      </c>
      <c r="C14" s="118"/>
      <c r="D14" s="132" t="s">
        <v>2</v>
      </c>
      <c r="E14" s="103"/>
      <c r="F14" s="93"/>
      <c r="G14" s="120"/>
    </row>
    <row r="15" spans="1:7" s="7" customFormat="1" ht="20.100000000000001" customHeight="1" thickTop="1" thickBot="1" x14ac:dyDescent="0.25">
      <c r="A15" s="50" t="s">
        <v>12</v>
      </c>
      <c r="B15" s="38"/>
      <c r="C15" s="8"/>
      <c r="D15" s="150"/>
      <c r="E15" s="38"/>
      <c r="F15" s="158"/>
      <c r="G15" s="21"/>
    </row>
    <row r="16" spans="1:7" s="2" customFormat="1" ht="15" customHeight="1" thickTop="1" x14ac:dyDescent="0.2">
      <c r="A16" s="219" t="s">
        <v>2</v>
      </c>
      <c r="B16" s="220"/>
      <c r="C16" s="221" t="s">
        <v>2</v>
      </c>
      <c r="D16" s="222" t="s">
        <v>2</v>
      </c>
      <c r="E16" s="223" t="s">
        <v>2</v>
      </c>
      <c r="F16" s="224" t="s">
        <v>2</v>
      </c>
      <c r="G16" s="225" t="s">
        <v>2</v>
      </c>
    </row>
    <row r="17" spans="1:7" s="2" customFormat="1" ht="15" customHeight="1" x14ac:dyDescent="0.2">
      <c r="A17" s="226" t="s">
        <v>59</v>
      </c>
      <c r="B17" s="227">
        <f>(+$D$47)*C17</f>
        <v>0</v>
      </c>
      <c r="C17" s="202">
        <v>2258</v>
      </c>
      <c r="D17" s="208" t="s">
        <v>21</v>
      </c>
      <c r="E17" s="249">
        <f>B17</f>
        <v>0</v>
      </c>
      <c r="F17" s="250">
        <f>E17*$F$13</f>
        <v>0</v>
      </c>
      <c r="G17" s="251">
        <f t="shared" ref="G17" si="0">E17+F17</f>
        <v>0</v>
      </c>
    </row>
    <row r="18" spans="1:7" s="2" customFormat="1" ht="15" customHeight="1" x14ac:dyDescent="0.25">
      <c r="A18" s="228" t="s">
        <v>60</v>
      </c>
      <c r="B18" s="227">
        <f>(+$D$47)*C18</f>
        <v>0</v>
      </c>
      <c r="C18" s="202">
        <v>2257</v>
      </c>
      <c r="D18" s="208" t="s">
        <v>61</v>
      </c>
      <c r="E18" s="249">
        <f>B18</f>
        <v>0</v>
      </c>
      <c r="F18" s="250">
        <f>E18*$F$13</f>
        <v>0</v>
      </c>
      <c r="G18" s="251">
        <f t="shared" ref="G18" si="1">E18+F18</f>
        <v>0</v>
      </c>
    </row>
    <row r="19" spans="1:7" s="2" customFormat="1" ht="15" customHeight="1" x14ac:dyDescent="0.2">
      <c r="A19" s="226"/>
      <c r="B19" s="227"/>
      <c r="C19" s="202"/>
      <c r="D19" s="208"/>
      <c r="E19" s="209"/>
      <c r="F19" s="210"/>
      <c r="G19" s="211"/>
    </row>
    <row r="20" spans="1:7" s="2" customFormat="1" ht="15" customHeight="1" x14ac:dyDescent="0.2">
      <c r="A20" s="226">
        <v>1015</v>
      </c>
      <c r="B20" s="227">
        <f>(+$D$47)*C20</f>
        <v>0</v>
      </c>
      <c r="C20" s="202">
        <v>1524</v>
      </c>
      <c r="D20" s="208" t="s">
        <v>20</v>
      </c>
      <c r="E20" s="249">
        <f>B20</f>
        <v>0</v>
      </c>
      <c r="F20" s="250">
        <f>E20*$F$13</f>
        <v>0</v>
      </c>
      <c r="G20" s="251">
        <f t="shared" ref="G20" si="2">E20+F20</f>
        <v>0</v>
      </c>
    </row>
    <row r="21" spans="1:7" s="2" customFormat="1" ht="15" customHeight="1" x14ac:dyDescent="0.2">
      <c r="A21" s="226"/>
      <c r="B21" s="227"/>
      <c r="C21" s="202"/>
      <c r="D21" s="208"/>
      <c r="E21" s="209"/>
      <c r="F21" s="210"/>
      <c r="G21" s="211"/>
    </row>
    <row r="22" spans="1:7" s="2" customFormat="1" ht="15" customHeight="1" x14ac:dyDescent="0.2">
      <c r="A22" s="226">
        <v>1016</v>
      </c>
      <c r="B22" s="227">
        <f>(+$D$47)*C22</f>
        <v>0</v>
      </c>
      <c r="C22" s="202">
        <v>1542</v>
      </c>
      <c r="D22" s="208" t="s">
        <v>20</v>
      </c>
      <c r="E22" s="249">
        <f>B22</f>
        <v>0</v>
      </c>
      <c r="F22" s="250">
        <f>E22*$F$13</f>
        <v>0</v>
      </c>
      <c r="G22" s="251">
        <f t="shared" ref="G22" si="3">E22+F22</f>
        <v>0</v>
      </c>
    </row>
    <row r="23" spans="1:7" s="2" customFormat="1" ht="15" customHeight="1" x14ac:dyDescent="0.2">
      <c r="A23" s="226" t="s">
        <v>40</v>
      </c>
      <c r="B23" s="227">
        <f>(+$D$47)*C23</f>
        <v>0</v>
      </c>
      <c r="C23" s="202">
        <v>1999</v>
      </c>
      <c r="D23" s="208" t="s">
        <v>21</v>
      </c>
      <c r="E23" s="249">
        <f>B23</f>
        <v>0</v>
      </c>
      <c r="F23" s="250">
        <f>E23*$F$13</f>
        <v>0</v>
      </c>
      <c r="G23" s="251">
        <f t="shared" ref="G23" si="4">E23+F23</f>
        <v>0</v>
      </c>
    </row>
    <row r="24" spans="1:7" s="2" customFormat="1" ht="15" customHeight="1" x14ac:dyDescent="0.2">
      <c r="A24" s="226"/>
      <c r="B24" s="227"/>
      <c r="C24" s="202"/>
      <c r="D24" s="208"/>
      <c r="E24" s="209"/>
      <c r="F24" s="210"/>
      <c r="G24" s="211"/>
    </row>
    <row r="25" spans="1:7" s="2" customFormat="1" ht="15" customHeight="1" x14ac:dyDescent="0.2">
      <c r="A25" s="226" t="s">
        <v>62</v>
      </c>
      <c r="B25" s="227">
        <f>(+$D$47)*C25</f>
        <v>0</v>
      </c>
      <c r="C25" s="202">
        <v>1570</v>
      </c>
      <c r="D25" s="208" t="s">
        <v>20</v>
      </c>
      <c r="E25" s="249">
        <f>B25</f>
        <v>0</v>
      </c>
      <c r="F25" s="250">
        <f>E25*$F$13</f>
        <v>0</v>
      </c>
      <c r="G25" s="251">
        <f t="shared" ref="G25" si="5">E25+F25</f>
        <v>0</v>
      </c>
    </row>
    <row r="26" spans="1:7" s="2" customFormat="1" ht="15" customHeight="1" x14ac:dyDescent="0.2">
      <c r="A26" s="226" t="s">
        <v>63</v>
      </c>
      <c r="B26" s="227">
        <f>(+$D$47)*C26</f>
        <v>0</v>
      </c>
      <c r="C26" s="202">
        <v>1550</v>
      </c>
      <c r="D26" s="208" t="s">
        <v>20</v>
      </c>
      <c r="E26" s="249">
        <f>B26</f>
        <v>0</v>
      </c>
      <c r="F26" s="250">
        <f>E26*$F$13</f>
        <v>0</v>
      </c>
      <c r="G26" s="251">
        <f t="shared" ref="G26" si="6">E26+F26</f>
        <v>0</v>
      </c>
    </row>
    <row r="27" spans="1:7" s="2" customFormat="1" ht="15" customHeight="1" x14ac:dyDescent="0.2">
      <c r="A27" s="226"/>
      <c r="B27" s="227"/>
      <c r="C27" s="202"/>
      <c r="D27" s="208"/>
      <c r="E27" s="209"/>
      <c r="F27" s="210"/>
      <c r="G27" s="211"/>
    </row>
    <row r="28" spans="1:7" s="2" customFormat="1" ht="15" customHeight="1" x14ac:dyDescent="0.2">
      <c r="A28" s="226">
        <v>1026</v>
      </c>
      <c r="B28" s="227">
        <f>(+$D$47)*C28</f>
        <v>0</v>
      </c>
      <c r="C28" s="202">
        <v>1790</v>
      </c>
      <c r="D28" s="208" t="s">
        <v>20</v>
      </c>
      <c r="E28" s="249">
        <f>B28</f>
        <v>0</v>
      </c>
      <c r="F28" s="250">
        <f>E28*$F$13</f>
        <v>0</v>
      </c>
      <c r="G28" s="251">
        <f t="shared" ref="G28" si="7">E28+F28</f>
        <v>0</v>
      </c>
    </row>
    <row r="29" spans="1:7" s="2" customFormat="1" ht="15" customHeight="1" x14ac:dyDescent="0.2">
      <c r="A29" s="226" t="s">
        <v>26</v>
      </c>
      <c r="B29" s="227">
        <f>(+$D$47)*C29</f>
        <v>0</v>
      </c>
      <c r="C29" s="202">
        <v>100</v>
      </c>
      <c r="D29" s="208" t="s">
        <v>20</v>
      </c>
      <c r="E29" s="249">
        <f>B29</f>
        <v>0</v>
      </c>
      <c r="F29" s="250">
        <f>E29*$F$13</f>
        <v>0</v>
      </c>
      <c r="G29" s="251">
        <f t="shared" ref="G29" si="8">E29+F29</f>
        <v>0</v>
      </c>
    </row>
    <row r="30" spans="1:7" s="2" customFormat="1" ht="15" customHeight="1" x14ac:dyDescent="0.2">
      <c r="A30" s="226"/>
      <c r="B30" s="227"/>
      <c r="C30" s="202"/>
      <c r="D30" s="208"/>
      <c r="E30" s="209"/>
      <c r="F30" s="210"/>
      <c r="G30" s="211"/>
    </row>
    <row r="31" spans="1:7" s="2" customFormat="1" ht="15" customHeight="1" x14ac:dyDescent="0.2">
      <c r="A31" s="226" t="s">
        <v>38</v>
      </c>
      <c r="B31" s="227">
        <f>(+$D$47)*C31</f>
        <v>0</v>
      </c>
      <c r="C31" s="202">
        <v>2692</v>
      </c>
      <c r="D31" s="208" t="s">
        <v>21</v>
      </c>
      <c r="E31" s="249">
        <f>B31</f>
        <v>0</v>
      </c>
      <c r="F31" s="250">
        <f>E31*$F$13</f>
        <v>0</v>
      </c>
      <c r="G31" s="251">
        <f t="shared" ref="G31" si="9">E31+F31</f>
        <v>0</v>
      </c>
    </row>
    <row r="32" spans="1:7" s="2" customFormat="1" ht="15" customHeight="1" x14ac:dyDescent="0.2">
      <c r="A32" s="226" t="s">
        <v>39</v>
      </c>
      <c r="B32" s="227">
        <f>(+$D$47)*C32</f>
        <v>0</v>
      </c>
      <c r="C32" s="202">
        <v>2676</v>
      </c>
      <c r="D32" s="208" t="s">
        <v>21</v>
      </c>
      <c r="E32" s="249">
        <f>B32</f>
        <v>0</v>
      </c>
      <c r="F32" s="250">
        <f>E32*$F$13</f>
        <v>0</v>
      </c>
      <c r="G32" s="251">
        <f t="shared" ref="G32" si="10">E32+F32</f>
        <v>0</v>
      </c>
    </row>
    <row r="33" spans="1:7" s="2" customFormat="1" ht="15" customHeight="1" x14ac:dyDescent="0.2">
      <c r="A33" s="226"/>
      <c r="B33" s="227"/>
      <c r="C33" s="202"/>
      <c r="D33" s="208"/>
      <c r="E33" s="209"/>
      <c r="F33" s="210"/>
      <c r="G33" s="211"/>
    </row>
    <row r="34" spans="1:7" s="2" customFormat="1" ht="15" customHeight="1" x14ac:dyDescent="0.2">
      <c r="A34" s="226" t="s">
        <v>64</v>
      </c>
      <c r="B34" s="227">
        <f>(+$D$47)*C34</f>
        <v>0</v>
      </c>
      <c r="C34" s="202">
        <v>2036</v>
      </c>
      <c r="D34" s="208" t="s">
        <v>21</v>
      </c>
      <c r="E34" s="249">
        <f>B34</f>
        <v>0</v>
      </c>
      <c r="F34" s="250">
        <f>E34*$F$13</f>
        <v>0</v>
      </c>
      <c r="G34" s="251">
        <f t="shared" ref="G34" si="11">E34+F34</f>
        <v>0</v>
      </c>
    </row>
    <row r="35" spans="1:7" s="2" customFormat="1" ht="15" customHeight="1" x14ac:dyDescent="0.2">
      <c r="A35" s="226" t="s">
        <v>65</v>
      </c>
      <c r="B35" s="227">
        <f>(+$D$47)*C35</f>
        <v>0</v>
      </c>
      <c r="C35" s="202">
        <v>2023</v>
      </c>
      <c r="D35" s="208" t="s">
        <v>21</v>
      </c>
      <c r="E35" s="249">
        <f>B35</f>
        <v>0</v>
      </c>
      <c r="F35" s="250">
        <f>E35*$F$13</f>
        <v>0</v>
      </c>
      <c r="G35" s="251">
        <f t="shared" ref="G35" si="12">E35+F35</f>
        <v>0</v>
      </c>
    </row>
    <row r="36" spans="1:7" s="2" customFormat="1" ht="15" customHeight="1" x14ac:dyDescent="0.2">
      <c r="A36" s="226" t="s">
        <v>41</v>
      </c>
      <c r="B36" s="227">
        <f>(+$D$47)*C36</f>
        <v>0</v>
      </c>
      <c r="C36" s="202">
        <v>2087</v>
      </c>
      <c r="D36" s="208" t="s">
        <v>21</v>
      </c>
      <c r="E36" s="249">
        <f>B36</f>
        <v>0</v>
      </c>
      <c r="F36" s="250">
        <f>E36*$F$13</f>
        <v>0</v>
      </c>
      <c r="G36" s="251">
        <f t="shared" ref="G36" si="13">E36+F36</f>
        <v>0</v>
      </c>
    </row>
    <row r="37" spans="1:7" s="2" customFormat="1" ht="15" customHeight="1" x14ac:dyDescent="0.2">
      <c r="A37" s="226"/>
      <c r="B37" s="227"/>
      <c r="C37" s="202"/>
      <c r="D37" s="208"/>
      <c r="E37" s="209"/>
      <c r="F37" s="210"/>
      <c r="G37" s="211"/>
    </row>
    <row r="38" spans="1:7" s="2" customFormat="1" ht="15" customHeight="1" x14ac:dyDescent="0.2">
      <c r="A38" s="226" t="s">
        <v>36</v>
      </c>
      <c r="B38" s="227">
        <f>(+$D$47)*C38</f>
        <v>0</v>
      </c>
      <c r="C38" s="202">
        <v>2607</v>
      </c>
      <c r="D38" s="208" t="s">
        <v>21</v>
      </c>
      <c r="E38" s="249">
        <f>B38</f>
        <v>0</v>
      </c>
      <c r="F38" s="250">
        <f>E38*$F$13</f>
        <v>0</v>
      </c>
      <c r="G38" s="251">
        <f t="shared" ref="G38" si="14">E38+F38</f>
        <v>0</v>
      </c>
    </row>
    <row r="39" spans="1:7" s="2" customFormat="1" ht="15" customHeight="1" x14ac:dyDescent="0.2">
      <c r="A39" s="226" t="s">
        <v>37</v>
      </c>
      <c r="B39" s="227">
        <f>(+$D$47)*C39</f>
        <v>0</v>
      </c>
      <c r="C39" s="202">
        <v>2576</v>
      </c>
      <c r="D39" s="208" t="s">
        <v>21</v>
      </c>
      <c r="E39" s="249">
        <f>B39</f>
        <v>0</v>
      </c>
      <c r="F39" s="250">
        <f>E39*$F$13</f>
        <v>0</v>
      </c>
      <c r="G39" s="251">
        <f t="shared" ref="G39" si="15">E39+F39</f>
        <v>0</v>
      </c>
    </row>
    <row r="40" spans="1:7" s="2" customFormat="1" ht="15" customHeight="1" x14ac:dyDescent="0.2">
      <c r="A40" s="226"/>
      <c r="B40" s="227"/>
      <c r="C40" s="202"/>
      <c r="D40" s="208"/>
      <c r="E40" s="209"/>
      <c r="F40" s="210"/>
      <c r="G40" s="211"/>
    </row>
    <row r="41" spans="1:7" s="2" customFormat="1" ht="15" customHeight="1" x14ac:dyDescent="0.2">
      <c r="A41" s="226" t="s">
        <v>66</v>
      </c>
      <c r="B41" s="227">
        <f>(+$D$47)*C41</f>
        <v>0</v>
      </c>
      <c r="C41" s="202">
        <v>2767</v>
      </c>
      <c r="D41" s="208" t="s">
        <v>21</v>
      </c>
      <c r="E41" s="249">
        <f>B41</f>
        <v>0</v>
      </c>
      <c r="F41" s="250">
        <f>E41*$F$13</f>
        <v>0</v>
      </c>
      <c r="G41" s="251">
        <f t="shared" ref="G41" si="16">E41+F41</f>
        <v>0</v>
      </c>
    </row>
    <row r="42" spans="1:7" s="2" customFormat="1" ht="15" customHeight="1" x14ac:dyDescent="0.2">
      <c r="A42" s="226" t="s">
        <v>67</v>
      </c>
      <c r="B42" s="227">
        <f>(+$D$47)*C42</f>
        <v>0</v>
      </c>
      <c r="C42" s="202">
        <v>2743</v>
      </c>
      <c r="D42" s="208" t="s">
        <v>21</v>
      </c>
      <c r="E42" s="249">
        <f>B42</f>
        <v>0</v>
      </c>
      <c r="F42" s="250">
        <f>E42*$F$13</f>
        <v>0</v>
      </c>
      <c r="G42" s="251">
        <f t="shared" ref="G42" si="17">E42+F42</f>
        <v>0</v>
      </c>
    </row>
    <row r="43" spans="1:7" s="2" customFormat="1" ht="15" customHeight="1" x14ac:dyDescent="0.2">
      <c r="A43" s="226"/>
      <c r="B43" s="227"/>
      <c r="C43" s="202"/>
      <c r="D43" s="208"/>
      <c r="E43" s="209"/>
      <c r="F43" s="210"/>
      <c r="G43" s="211"/>
    </row>
    <row r="44" spans="1:7" s="2" customFormat="1" ht="15" customHeight="1" x14ac:dyDescent="0.2">
      <c r="A44" s="92" t="s">
        <v>23</v>
      </c>
      <c r="B44" s="109">
        <f>(+$D$47)*C44</f>
        <v>0</v>
      </c>
      <c r="C44" s="86">
        <v>3219</v>
      </c>
      <c r="D44" s="151" t="s">
        <v>21</v>
      </c>
      <c r="E44" s="249">
        <f>B44</f>
        <v>0</v>
      </c>
      <c r="F44" s="250">
        <f>E44*$F$13</f>
        <v>0</v>
      </c>
      <c r="G44" s="251">
        <f t="shared" ref="G44" si="18">E44+F44</f>
        <v>0</v>
      </c>
    </row>
    <row r="45" spans="1:7" s="2" customFormat="1" ht="15" customHeight="1" x14ac:dyDescent="0.2">
      <c r="A45" s="92" t="s">
        <v>30</v>
      </c>
      <c r="B45" s="109">
        <f>(+$D$47)*C45</f>
        <v>0</v>
      </c>
      <c r="C45" s="86">
        <v>3177</v>
      </c>
      <c r="D45" s="151" t="s">
        <v>21</v>
      </c>
      <c r="E45" s="249">
        <f>B45</f>
        <v>0</v>
      </c>
      <c r="F45" s="250">
        <f>E45*$F$13</f>
        <v>0</v>
      </c>
      <c r="G45" s="251">
        <f t="shared" ref="G45" si="19">E45+F45</f>
        <v>0</v>
      </c>
    </row>
    <row r="46" spans="1:7" s="2" customFormat="1" ht="15" customHeight="1" thickBot="1" x14ac:dyDescent="0.3">
      <c r="A46" s="121"/>
      <c r="B46" s="110"/>
      <c r="C46" s="85"/>
      <c r="D46" s="152"/>
      <c r="E46" s="160"/>
      <c r="F46" s="161"/>
      <c r="G46" s="154"/>
    </row>
    <row r="47" spans="1:7" s="2" customFormat="1" ht="20.100000000000001" customHeight="1" thickTop="1" thickBot="1" x14ac:dyDescent="0.3">
      <c r="A47" s="122"/>
      <c r="B47" s="280" t="s">
        <v>17</v>
      </c>
      <c r="C47" s="281"/>
      <c r="D47" s="252">
        <v>0</v>
      </c>
      <c r="E47" s="106"/>
      <c r="F47" s="101"/>
      <c r="G47" s="123"/>
    </row>
    <row r="48" spans="1:7" s="2" customFormat="1" ht="15" customHeight="1" thickTop="1" x14ac:dyDescent="0.25">
      <c r="A48" s="124"/>
      <c r="B48" s="111"/>
      <c r="C48" s="104"/>
      <c r="D48" s="112"/>
      <c r="E48" s="107"/>
      <c r="F48" s="125"/>
      <c r="G48" s="146"/>
    </row>
    <row r="49" spans="1:7" s="2" customFormat="1" ht="15" customHeight="1" thickBot="1" x14ac:dyDescent="0.3">
      <c r="A49" s="126"/>
      <c r="B49" s="108"/>
      <c r="C49" s="105" t="s">
        <v>2</v>
      </c>
      <c r="D49" s="113" t="s">
        <v>2</v>
      </c>
      <c r="E49" s="108"/>
      <c r="F49" s="113"/>
      <c r="G49" s="147"/>
    </row>
    <row r="50" spans="1:7" s="4" customFormat="1" ht="20.100000000000001" customHeight="1" thickTop="1" thickBot="1" x14ac:dyDescent="0.25">
      <c r="A50" s="31" t="s">
        <v>13</v>
      </c>
      <c r="B50" s="261" t="s">
        <v>35</v>
      </c>
      <c r="C50" s="261"/>
      <c r="D50" s="261"/>
      <c r="E50" s="261"/>
      <c r="F50" s="261"/>
      <c r="G50" s="261"/>
    </row>
    <row r="51" spans="1:7" s="4" customFormat="1" ht="15" customHeight="1" thickTop="1" x14ac:dyDescent="0.2">
      <c r="A51" s="11"/>
      <c r="D51" s="3"/>
      <c r="G51" s="23" t="s">
        <v>2</v>
      </c>
    </row>
    <row r="52" spans="1:7" s="4" customFormat="1" ht="20.100000000000001" customHeight="1" x14ac:dyDescent="0.2">
      <c r="A52" s="267" t="s">
        <v>16</v>
      </c>
      <c r="B52" s="268"/>
      <c r="C52" s="268"/>
      <c r="D52" s="268"/>
      <c r="E52" s="268"/>
      <c r="F52" s="268"/>
      <c r="G52" s="269"/>
    </row>
    <row r="53" spans="1:7" s="4" customFormat="1" ht="15" customHeight="1" x14ac:dyDescent="0.2">
      <c r="A53" s="11"/>
      <c r="G53" s="13"/>
    </row>
    <row r="54" spans="1:7" s="4" customFormat="1" ht="15" customHeight="1" x14ac:dyDescent="0.2">
      <c r="A54" s="270" t="s">
        <v>49</v>
      </c>
      <c r="B54" s="271"/>
      <c r="C54" s="271"/>
      <c r="D54" s="271"/>
      <c r="E54" s="271"/>
      <c r="F54" s="271"/>
      <c r="G54" s="272"/>
    </row>
    <row r="55" spans="1:7" s="4" customFormat="1" ht="15" customHeight="1" x14ac:dyDescent="0.2">
      <c r="A55" s="270" t="s">
        <v>50</v>
      </c>
      <c r="B55" s="271"/>
      <c r="C55" s="271"/>
      <c r="D55" s="271"/>
      <c r="E55" s="271"/>
      <c r="F55" s="271"/>
      <c r="G55" s="272"/>
    </row>
    <row r="56" spans="1:7" s="4" customFormat="1" ht="15" customHeight="1" x14ac:dyDescent="0.2">
      <c r="A56" s="270" t="s">
        <v>51</v>
      </c>
      <c r="B56" s="271"/>
      <c r="C56" s="271"/>
      <c r="D56" s="271"/>
      <c r="E56" s="271"/>
      <c r="F56" s="271"/>
      <c r="G56" s="272"/>
    </row>
    <row r="57" spans="1:7" s="4" customFormat="1" ht="15" customHeight="1" x14ac:dyDescent="0.2">
      <c r="A57" s="273" t="s">
        <v>52</v>
      </c>
      <c r="B57" s="274"/>
      <c r="C57" s="274"/>
      <c r="D57" s="274"/>
      <c r="E57" s="274"/>
      <c r="F57" s="274"/>
      <c r="G57" s="275"/>
    </row>
    <row r="58" spans="1:7" s="4" customFormat="1" ht="15" customHeight="1" x14ac:dyDescent="0.2">
      <c r="A58" s="273" t="s">
        <v>53</v>
      </c>
      <c r="B58" s="274"/>
      <c r="C58" s="274"/>
      <c r="D58" s="274"/>
      <c r="E58" s="274"/>
      <c r="F58" s="274"/>
      <c r="G58" s="275"/>
    </row>
    <row r="59" spans="1:7" s="4" customFormat="1" ht="15" customHeight="1" x14ac:dyDescent="0.2">
      <c r="A59" s="270" t="s">
        <v>54</v>
      </c>
      <c r="B59" s="271"/>
      <c r="C59" s="271"/>
      <c r="D59" s="271"/>
      <c r="E59" s="271"/>
      <c r="F59" s="271"/>
      <c r="G59" s="272"/>
    </row>
    <row r="60" spans="1:7" s="4" customFormat="1" ht="15" customHeight="1" x14ac:dyDescent="0.2">
      <c r="A60" s="270" t="s">
        <v>55</v>
      </c>
      <c r="B60" s="271"/>
      <c r="C60" s="271"/>
      <c r="D60" s="271"/>
      <c r="E60" s="271"/>
      <c r="F60" s="271"/>
      <c r="G60" s="272"/>
    </row>
    <row r="61" spans="1:7" s="4" customFormat="1" ht="15" customHeight="1" x14ac:dyDescent="0.2">
      <c r="A61" s="270" t="s">
        <v>56</v>
      </c>
      <c r="B61" s="271"/>
      <c r="C61" s="271"/>
      <c r="D61" s="271"/>
      <c r="E61" s="271"/>
      <c r="F61" s="271"/>
      <c r="G61" s="272"/>
    </row>
    <row r="62" spans="1:7" s="4" customFormat="1" ht="15" customHeight="1" x14ac:dyDescent="0.2">
      <c r="A62" s="273" t="s">
        <v>57</v>
      </c>
      <c r="B62" s="274"/>
      <c r="C62" s="274"/>
      <c r="D62" s="274"/>
      <c r="E62" s="274"/>
      <c r="F62" s="274"/>
      <c r="G62" s="275"/>
    </row>
    <row r="63" spans="1:7" s="4" customFormat="1" ht="15" customHeight="1" x14ac:dyDescent="0.2">
      <c r="A63" s="24"/>
      <c r="E63" s="25"/>
      <c r="F63" s="25"/>
      <c r="G63" s="26"/>
    </row>
    <row r="64" spans="1:7" s="4" customFormat="1" ht="15" customHeight="1" x14ac:dyDescent="0.2">
      <c r="A64" s="24"/>
      <c r="E64" s="25"/>
      <c r="F64" s="25"/>
      <c r="G64" s="26"/>
    </row>
    <row r="65" spans="1:7" s="4" customFormat="1" ht="15" customHeight="1" x14ac:dyDescent="0.2">
      <c r="A65" s="24"/>
      <c r="D65" s="266" t="s">
        <v>22</v>
      </c>
      <c r="E65" s="266"/>
      <c r="F65" s="266"/>
      <c r="G65" s="26"/>
    </row>
    <row r="66" spans="1:7" s="4" customFormat="1" ht="15" customHeight="1" x14ac:dyDescent="0.2">
      <c r="A66" s="24"/>
      <c r="E66" s="25"/>
      <c r="F66" s="25"/>
      <c r="G66" s="26"/>
    </row>
    <row r="67" spans="1:7" s="4" customFormat="1" ht="15" customHeight="1" x14ac:dyDescent="0.2">
      <c r="A67" s="24"/>
      <c r="E67" s="25"/>
      <c r="F67" s="25"/>
      <c r="G67" s="26"/>
    </row>
    <row r="68" spans="1:7" s="4" customFormat="1" ht="15" customHeight="1" x14ac:dyDescent="0.2">
      <c r="A68" s="11"/>
      <c r="D68" s="266" t="s">
        <v>27</v>
      </c>
      <c r="E68" s="266"/>
      <c r="F68" s="266"/>
      <c r="G68" s="13"/>
    </row>
    <row r="69" spans="1:7" s="4" customFormat="1" ht="15" customHeight="1" x14ac:dyDescent="0.2">
      <c r="A69" s="11"/>
      <c r="D69" s="3"/>
      <c r="G69" s="13"/>
    </row>
    <row r="70" spans="1:7" s="4" customFormat="1" ht="20.100000000000001" customHeight="1" x14ac:dyDescent="0.2">
      <c r="A70" s="264" t="s">
        <v>14</v>
      </c>
      <c r="B70" s="265"/>
      <c r="C70" s="12">
        <v>30</v>
      </c>
      <c r="D70" s="28" t="s">
        <v>34</v>
      </c>
      <c r="E70" s="265" t="s">
        <v>25</v>
      </c>
      <c r="F70" s="265"/>
      <c r="G70" s="29"/>
    </row>
    <row r="71" spans="1:7" s="4" customFormat="1" ht="15" customHeight="1" thickBot="1" x14ac:dyDescent="0.25">
      <c r="A71" s="14"/>
      <c r="B71" s="15"/>
      <c r="C71" s="15"/>
      <c r="D71" s="16"/>
      <c r="E71" s="15"/>
      <c r="F71" s="15"/>
      <c r="G71" s="17"/>
    </row>
    <row r="72" spans="1:7" s="2" customFormat="1" ht="15" customHeight="1" thickTop="1" x14ac:dyDescent="0.2"/>
    <row r="73" spans="1:7" s="2" customFormat="1" ht="15" customHeight="1" x14ac:dyDescent="0.2"/>
    <row r="74" spans="1:7" s="2" customFormat="1" ht="15" customHeight="1" x14ac:dyDescent="0.2"/>
    <row r="75" spans="1:7" s="2" customFormat="1" ht="15" customHeight="1" x14ac:dyDescent="0.2"/>
    <row r="76" spans="1:7" s="2" customFormat="1" ht="15" customHeight="1" x14ac:dyDescent="0.2"/>
    <row r="77" spans="1:7" s="2" customFormat="1" ht="15" customHeight="1" x14ac:dyDescent="0.2"/>
    <row r="78" spans="1:7" s="2" customFormat="1" ht="15" customHeight="1" x14ac:dyDescent="0.2"/>
    <row r="79" spans="1:7" s="2" customFormat="1" ht="15" customHeight="1" x14ac:dyDescent="0.2"/>
    <row r="80" spans="1:7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89" s="2" customFormat="1" ht="15" customHeight="1" x14ac:dyDescent="0.2"/>
    <row r="90" s="2" customFormat="1" ht="15" customHeight="1" x14ac:dyDescent="0.2"/>
    <row r="91" s="2" customFormat="1" ht="15" customHeight="1" x14ac:dyDescent="0.2"/>
    <row r="92" s="2" customFormat="1" ht="15" customHeight="1" x14ac:dyDescent="0.2"/>
    <row r="93" s="2" customFormat="1" ht="15" customHeight="1" x14ac:dyDescent="0.2"/>
    <row r="94" s="2" customFormat="1" ht="15" customHeight="1" x14ac:dyDescent="0.2"/>
    <row r="95" s="2" customFormat="1" ht="15" customHeight="1" x14ac:dyDescent="0.2"/>
    <row r="96" s="2" customFormat="1" ht="15" customHeight="1" x14ac:dyDescent="0.2"/>
    <row r="97" s="2" customFormat="1" ht="15" customHeight="1" x14ac:dyDescent="0.2"/>
    <row r="98" ht="15" customHeight="1" x14ac:dyDescent="0.2"/>
    <row r="99" ht="15" customHeight="1" x14ac:dyDescent="0.2"/>
  </sheetData>
  <mergeCells count="20">
    <mergeCell ref="D65:F65"/>
    <mergeCell ref="D68:F68"/>
    <mergeCell ref="A70:B70"/>
    <mergeCell ref="E70:F70"/>
    <mergeCell ref="A57:G57"/>
    <mergeCell ref="A58:G58"/>
    <mergeCell ref="A59:G59"/>
    <mergeCell ref="A60:G60"/>
    <mergeCell ref="A61:G61"/>
    <mergeCell ref="A62:G62"/>
    <mergeCell ref="A56:G56"/>
    <mergeCell ref="A1:G1"/>
    <mergeCell ref="A2:G2"/>
    <mergeCell ref="E7:F7"/>
    <mergeCell ref="E8:F8"/>
    <mergeCell ref="B47:C47"/>
    <mergeCell ref="B50:G50"/>
    <mergeCell ref="A52:G52"/>
    <mergeCell ref="A54:G54"/>
    <mergeCell ref="A55:G55"/>
  </mergeCells>
  <phoneticPr fontId="8" type="noConversion"/>
  <printOptions horizontalCentered="1"/>
  <pageMargins left="0.25" right="0.25" top="0.5" bottom="0.25" header="0.5" footer="0.5"/>
  <pageSetup paperSize="5" scale="8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8496-7A7A-4557-89D1-15D3E8F1FF3E}">
  <sheetPr>
    <pageSetUpPr fitToPage="1"/>
  </sheetPr>
  <dimension ref="A1:I99"/>
  <sheetViews>
    <sheetView view="pageBreakPreview" zoomScaleNormal="100" zoomScaleSheetLayoutView="100" workbookViewId="0">
      <selection activeCell="B4" sqref="B4"/>
    </sheetView>
  </sheetViews>
  <sheetFormatPr defaultRowHeight="12.75" x14ac:dyDescent="0.2"/>
  <cols>
    <col min="1" max="1" width="22.7109375" customWidth="1"/>
    <col min="2" max="7" width="15.7109375" customWidth="1"/>
    <col min="8" max="8" width="6.7109375" customWidth="1"/>
    <col min="9" max="16" width="12.7109375" customWidth="1"/>
  </cols>
  <sheetData>
    <row r="1" spans="1:7" s="4" customFormat="1" ht="15" customHeight="1" thickTop="1" x14ac:dyDescent="0.2">
      <c r="A1" s="253"/>
      <c r="B1" s="254"/>
      <c r="C1" s="254"/>
      <c r="D1" s="254"/>
      <c r="E1" s="254"/>
      <c r="F1" s="254"/>
      <c r="G1" s="255"/>
    </row>
    <row r="2" spans="1:7" s="4" customFormat="1" ht="20.100000000000001" customHeight="1" x14ac:dyDescent="0.2">
      <c r="A2" s="258" t="s">
        <v>31</v>
      </c>
      <c r="B2" s="259"/>
      <c r="C2" s="259"/>
      <c r="D2" s="259"/>
      <c r="E2" s="259"/>
      <c r="F2" s="259"/>
      <c r="G2" s="277"/>
    </row>
    <row r="3" spans="1:7" s="4" customFormat="1" ht="15" customHeight="1" x14ac:dyDescent="0.2">
      <c r="A3" s="11"/>
      <c r="C3" s="18"/>
      <c r="D3" s="18"/>
      <c r="G3" s="99"/>
    </row>
    <row r="4" spans="1:7" s="4" customFormat="1" ht="15" customHeight="1" x14ac:dyDescent="0.2">
      <c r="A4" s="129" t="s">
        <v>1</v>
      </c>
      <c r="B4" s="41" t="str">
        <f>'100 Series'!B4</f>
        <v>Merkley Oaks</v>
      </c>
      <c r="C4" s="230"/>
      <c r="D4" s="230"/>
      <c r="E4" s="128" t="s">
        <v>0</v>
      </c>
      <c r="F4" s="5">
        <f>'100 Series'!F4</f>
        <v>45748</v>
      </c>
      <c r="G4" s="13"/>
    </row>
    <row r="5" spans="1:7" s="4" customFormat="1" ht="15" customHeight="1" x14ac:dyDescent="0.2">
      <c r="A5" s="19" t="s">
        <v>3</v>
      </c>
      <c r="B5" s="41" t="s">
        <v>77</v>
      </c>
      <c r="C5" s="230"/>
      <c r="D5" s="230"/>
      <c r="E5" s="128" t="s">
        <v>4</v>
      </c>
      <c r="F5" s="5" t="str">
        <f>'100 Series'!F5</f>
        <v>XXX - XXX</v>
      </c>
      <c r="G5" s="100"/>
    </row>
    <row r="6" spans="1:7" s="4" customFormat="1" ht="15" customHeight="1" x14ac:dyDescent="0.2">
      <c r="A6" s="19"/>
      <c r="B6" s="242" t="s">
        <v>2</v>
      </c>
      <c r="D6" s="3"/>
      <c r="G6" s="99"/>
    </row>
    <row r="7" spans="1:7" s="4" customFormat="1" ht="15" customHeight="1" x14ac:dyDescent="0.2">
      <c r="A7" s="19" t="s">
        <v>5</v>
      </c>
      <c r="B7" s="41" t="str">
        <f>'100 Series'!B7</f>
        <v>T. B. A.</v>
      </c>
      <c r="C7" s="230"/>
      <c r="D7" s="3"/>
      <c r="E7" s="263" t="str">
        <f>'100 Series'!E7</f>
        <v xml:space="preserve">CONTRACT PERIOD : </v>
      </c>
      <c r="F7" s="263"/>
      <c r="G7" s="99"/>
    </row>
    <row r="8" spans="1:7" s="4" customFormat="1" ht="15" customHeight="1" x14ac:dyDescent="0.2">
      <c r="A8" s="19" t="s">
        <v>6</v>
      </c>
      <c r="B8" s="6" t="str">
        <f>'100 Series'!B8</f>
        <v>A - 28</v>
      </c>
      <c r="D8" s="3"/>
      <c r="E8" s="263" t="str">
        <f>'100 Series'!E8</f>
        <v>April 1, 2025 to March 31, 2026</v>
      </c>
      <c r="F8" s="263"/>
      <c r="G8" s="99"/>
    </row>
    <row r="9" spans="1:7" s="4" customFormat="1" ht="15" customHeight="1" thickBot="1" x14ac:dyDescent="0.25">
      <c r="A9" s="11"/>
      <c r="B9" s="3"/>
      <c r="D9" s="3"/>
      <c r="G9" s="99"/>
    </row>
    <row r="10" spans="1:7" s="82" customFormat="1" ht="20.100000000000001" customHeight="1" thickTop="1" thickBot="1" x14ac:dyDescent="0.25">
      <c r="A10" s="76"/>
      <c r="B10" s="77" t="s">
        <v>2</v>
      </c>
      <c r="C10" s="78" t="s">
        <v>2</v>
      </c>
      <c r="D10" s="130" t="s">
        <v>2</v>
      </c>
      <c r="E10" s="80" t="s">
        <v>7</v>
      </c>
      <c r="F10" s="79" t="s">
        <v>18</v>
      </c>
      <c r="G10" s="81" t="s">
        <v>8</v>
      </c>
    </row>
    <row r="11" spans="1:7" s="3" customFormat="1" ht="15" customHeight="1" thickTop="1" x14ac:dyDescent="0.2">
      <c r="A11" s="88" t="s">
        <v>2</v>
      </c>
      <c r="B11" s="89" t="s">
        <v>32</v>
      </c>
      <c r="C11" s="9" t="s">
        <v>2</v>
      </c>
      <c r="D11" s="148" t="s">
        <v>2</v>
      </c>
      <c r="E11" s="89"/>
      <c r="F11" s="155"/>
      <c r="G11" s="102"/>
    </row>
    <row r="12" spans="1:7" s="3" customFormat="1" ht="15" customHeight="1" x14ac:dyDescent="0.2">
      <c r="A12" s="90"/>
      <c r="B12" s="103" t="s">
        <v>33</v>
      </c>
      <c r="C12" s="10" t="s">
        <v>10</v>
      </c>
      <c r="D12" s="149"/>
      <c r="E12" s="91"/>
      <c r="F12" s="156"/>
      <c r="G12" s="102"/>
    </row>
    <row r="13" spans="1:7" s="3" customFormat="1" ht="15" customHeight="1" x14ac:dyDescent="0.2">
      <c r="A13" s="92" t="s">
        <v>9</v>
      </c>
      <c r="B13" s="103">
        <v>520</v>
      </c>
      <c r="C13" s="10" t="s">
        <v>11</v>
      </c>
      <c r="D13" s="131" t="s">
        <v>2</v>
      </c>
      <c r="E13" s="103"/>
      <c r="F13" s="157">
        <v>0.13</v>
      </c>
      <c r="G13" s="102"/>
    </row>
    <row r="14" spans="1:7" s="3" customFormat="1" ht="15" customHeight="1" thickBot="1" x14ac:dyDescent="0.25">
      <c r="A14" s="94" t="s">
        <v>2</v>
      </c>
      <c r="B14" s="117" t="s">
        <v>2</v>
      </c>
      <c r="C14" s="118"/>
      <c r="D14" s="132" t="s">
        <v>2</v>
      </c>
      <c r="E14" s="103"/>
      <c r="F14" s="93"/>
      <c r="G14" s="120"/>
    </row>
    <row r="15" spans="1:7" s="7" customFormat="1" ht="20.100000000000001" customHeight="1" thickTop="1" thickBot="1" x14ac:dyDescent="0.25">
      <c r="A15" s="50" t="s">
        <v>12</v>
      </c>
      <c r="B15" s="38"/>
      <c r="C15" s="8"/>
      <c r="D15" s="150"/>
      <c r="E15" s="38"/>
      <c r="F15" s="158"/>
      <c r="G15" s="21"/>
    </row>
    <row r="16" spans="1:7" s="2" customFormat="1" ht="15" customHeight="1" thickTop="1" x14ac:dyDescent="0.2">
      <c r="A16" s="219" t="s">
        <v>2</v>
      </c>
      <c r="B16" s="220"/>
      <c r="C16" s="221" t="s">
        <v>2</v>
      </c>
      <c r="D16" s="222" t="s">
        <v>2</v>
      </c>
      <c r="E16" s="223" t="s">
        <v>2</v>
      </c>
      <c r="F16" s="224" t="s">
        <v>2</v>
      </c>
      <c r="G16" s="225" t="s">
        <v>2</v>
      </c>
    </row>
    <row r="17" spans="1:7" s="2" customFormat="1" ht="15" customHeight="1" x14ac:dyDescent="0.2">
      <c r="A17" s="226" t="s">
        <v>78</v>
      </c>
      <c r="B17" s="227">
        <f>(+$D$47)*C17</f>
        <v>0</v>
      </c>
      <c r="C17" s="202">
        <v>1215</v>
      </c>
      <c r="D17" s="208" t="s">
        <v>21</v>
      </c>
      <c r="E17" s="249">
        <f>B17</f>
        <v>0</v>
      </c>
      <c r="F17" s="250">
        <f>E17*$F$13</f>
        <v>0</v>
      </c>
      <c r="G17" s="251">
        <f t="shared" ref="G17:G18" si="0">E17+F17</f>
        <v>0</v>
      </c>
    </row>
    <row r="18" spans="1:7" s="2" customFormat="1" ht="15" customHeight="1" x14ac:dyDescent="0.2">
      <c r="A18" s="226" t="s">
        <v>79</v>
      </c>
      <c r="B18" s="227">
        <f>(+$D$47)*C18</f>
        <v>0</v>
      </c>
      <c r="C18" s="202">
        <v>1242</v>
      </c>
      <c r="D18" s="208" t="s">
        <v>61</v>
      </c>
      <c r="E18" s="249">
        <f>B18</f>
        <v>0</v>
      </c>
      <c r="F18" s="250">
        <f>E18*$F$13</f>
        <v>0</v>
      </c>
      <c r="G18" s="251">
        <f t="shared" si="0"/>
        <v>0</v>
      </c>
    </row>
    <row r="19" spans="1:7" s="2" customFormat="1" ht="15" customHeight="1" x14ac:dyDescent="0.2">
      <c r="A19" s="226" t="s">
        <v>80</v>
      </c>
      <c r="B19" s="227">
        <f>(+$D$47)*C19</f>
        <v>0</v>
      </c>
      <c r="C19" s="202">
        <v>1216</v>
      </c>
      <c r="D19" s="208" t="s">
        <v>20</v>
      </c>
      <c r="E19" s="249">
        <f>B19</f>
        <v>0</v>
      </c>
      <c r="F19" s="250">
        <f>E19*$F$13</f>
        <v>0</v>
      </c>
      <c r="G19" s="251">
        <f t="shared" ref="G19" si="1">E19+F19</f>
        <v>0</v>
      </c>
    </row>
    <row r="20" spans="1:7" s="2" customFormat="1" ht="15" customHeight="1" x14ac:dyDescent="0.2">
      <c r="A20" s="226" t="s">
        <v>81</v>
      </c>
      <c r="B20" s="227">
        <f>(+$D$47)*C20</f>
        <v>0</v>
      </c>
      <c r="C20" s="202">
        <v>950</v>
      </c>
      <c r="D20" s="208" t="s">
        <v>20</v>
      </c>
      <c r="E20" s="249">
        <f>B20</f>
        <v>0</v>
      </c>
      <c r="F20" s="250">
        <f>E20*$F$13</f>
        <v>0</v>
      </c>
      <c r="G20" s="251">
        <f>E20+F20</f>
        <v>0</v>
      </c>
    </row>
    <row r="21" spans="1:7" s="2" customFormat="1" ht="15" customHeight="1" x14ac:dyDescent="0.2">
      <c r="A21" s="226"/>
      <c r="B21" s="227"/>
      <c r="C21" s="202"/>
      <c r="D21" s="208"/>
      <c r="E21" s="209"/>
      <c r="F21" s="210"/>
      <c r="G21" s="211"/>
    </row>
    <row r="22" spans="1:7" s="2" customFormat="1" ht="15" customHeight="1" x14ac:dyDescent="0.2">
      <c r="A22" s="226" t="s">
        <v>82</v>
      </c>
      <c r="B22" s="227">
        <f>(+$D$47)*C22</f>
        <v>0</v>
      </c>
      <c r="C22" s="202">
        <v>1215</v>
      </c>
      <c r="D22" s="208" t="s">
        <v>21</v>
      </c>
      <c r="E22" s="249">
        <f>B22</f>
        <v>0</v>
      </c>
      <c r="F22" s="250">
        <f>E22*$F$13</f>
        <v>0</v>
      </c>
      <c r="G22" s="251">
        <f t="shared" ref="G22:G24" si="2">E22+F22</f>
        <v>0</v>
      </c>
    </row>
    <row r="23" spans="1:7" s="286" customFormat="1" ht="15" customHeight="1" x14ac:dyDescent="0.2">
      <c r="A23" s="226" t="s">
        <v>83</v>
      </c>
      <c r="B23" s="227">
        <f>(+$D$47)*C23</f>
        <v>0</v>
      </c>
      <c r="C23" s="202">
        <v>1242</v>
      </c>
      <c r="D23" s="208" t="s">
        <v>61</v>
      </c>
      <c r="E23" s="249">
        <f>B23</f>
        <v>0</v>
      </c>
      <c r="F23" s="250">
        <f>E23*$F$13</f>
        <v>0</v>
      </c>
      <c r="G23" s="251">
        <f t="shared" si="2"/>
        <v>0</v>
      </c>
    </row>
    <row r="24" spans="1:7" s="286" customFormat="1" ht="15" customHeight="1" x14ac:dyDescent="0.2">
      <c r="A24" s="226" t="s">
        <v>84</v>
      </c>
      <c r="B24" s="227">
        <f>(+$D$47)*C24</f>
        <v>0</v>
      </c>
      <c r="C24" s="202">
        <v>1216</v>
      </c>
      <c r="D24" s="208" t="s">
        <v>20</v>
      </c>
      <c r="E24" s="249">
        <f>B24</f>
        <v>0</v>
      </c>
      <c r="F24" s="250">
        <f>E24*$F$13</f>
        <v>0</v>
      </c>
      <c r="G24" s="251">
        <f t="shared" si="2"/>
        <v>0</v>
      </c>
    </row>
    <row r="25" spans="1:7" s="286" customFormat="1" ht="15" customHeight="1" x14ac:dyDescent="0.2">
      <c r="A25" s="226" t="s">
        <v>85</v>
      </c>
      <c r="B25" s="227">
        <f>(+$D$47)*C25</f>
        <v>0</v>
      </c>
      <c r="C25" s="202">
        <v>950</v>
      </c>
      <c r="D25" s="208" t="s">
        <v>20</v>
      </c>
      <c r="E25" s="249">
        <f>B25</f>
        <v>0</v>
      </c>
      <c r="F25" s="250">
        <f>E25*$F$13</f>
        <v>0</v>
      </c>
      <c r="G25" s="251">
        <f>E25+F25</f>
        <v>0</v>
      </c>
    </row>
    <row r="26" spans="1:7" s="286" customFormat="1" ht="15" customHeight="1" x14ac:dyDescent="0.2">
      <c r="A26" s="226"/>
      <c r="B26" s="227"/>
      <c r="C26" s="202"/>
      <c r="D26" s="208"/>
      <c r="E26" s="209"/>
      <c r="F26" s="210"/>
      <c r="G26" s="211"/>
    </row>
    <row r="27" spans="1:7" s="286" customFormat="1" ht="15" customHeight="1" x14ac:dyDescent="0.2">
      <c r="A27" s="226" t="s">
        <v>86</v>
      </c>
      <c r="B27" s="227">
        <f>(+$D$47)*C27</f>
        <v>0</v>
      </c>
      <c r="C27" s="202">
        <v>1215</v>
      </c>
      <c r="D27" s="208" t="s">
        <v>21</v>
      </c>
      <c r="E27" s="249">
        <f>B27</f>
        <v>0</v>
      </c>
      <c r="F27" s="250">
        <f>E27*$F$13</f>
        <v>0</v>
      </c>
      <c r="G27" s="251">
        <f t="shared" ref="G27:G29" si="3">E27+F27</f>
        <v>0</v>
      </c>
    </row>
    <row r="28" spans="1:7" s="286" customFormat="1" ht="15" customHeight="1" x14ac:dyDescent="0.2">
      <c r="A28" s="226" t="s">
        <v>87</v>
      </c>
      <c r="B28" s="227">
        <f>(+$D$47)*C28</f>
        <v>0</v>
      </c>
      <c r="C28" s="202">
        <v>1242</v>
      </c>
      <c r="D28" s="208" t="s">
        <v>61</v>
      </c>
      <c r="E28" s="249">
        <f>B28</f>
        <v>0</v>
      </c>
      <c r="F28" s="250">
        <f>E28*$F$13</f>
        <v>0</v>
      </c>
      <c r="G28" s="251">
        <f t="shared" si="3"/>
        <v>0</v>
      </c>
    </row>
    <row r="29" spans="1:7" s="286" customFormat="1" ht="15" customHeight="1" x14ac:dyDescent="0.2">
      <c r="A29" s="226" t="s">
        <v>88</v>
      </c>
      <c r="B29" s="227">
        <f>(+$D$47)*C29</f>
        <v>0</v>
      </c>
      <c r="C29" s="202">
        <v>1216</v>
      </c>
      <c r="D29" s="208" t="s">
        <v>20</v>
      </c>
      <c r="E29" s="249">
        <f>B29</f>
        <v>0</v>
      </c>
      <c r="F29" s="250">
        <f>E29*$F$13</f>
        <v>0</v>
      </c>
      <c r="G29" s="251">
        <f t="shared" si="3"/>
        <v>0</v>
      </c>
    </row>
    <row r="30" spans="1:7" s="286" customFormat="1" ht="15" customHeight="1" x14ac:dyDescent="0.2">
      <c r="A30" s="226" t="s">
        <v>89</v>
      </c>
      <c r="B30" s="227">
        <f>(+$D$47)*C30</f>
        <v>0</v>
      </c>
      <c r="C30" s="202">
        <v>950</v>
      </c>
      <c r="D30" s="208" t="s">
        <v>20</v>
      </c>
      <c r="E30" s="249">
        <f>B30</f>
        <v>0</v>
      </c>
      <c r="F30" s="250">
        <f>E30*$F$13</f>
        <v>0</v>
      </c>
      <c r="G30" s="251">
        <f>E30+F30</f>
        <v>0</v>
      </c>
    </row>
    <row r="31" spans="1:7" s="286" customFormat="1" ht="15" customHeight="1" x14ac:dyDescent="0.2">
      <c r="A31" s="226"/>
      <c r="B31" s="227"/>
      <c r="C31" s="202"/>
      <c r="D31" s="208"/>
      <c r="E31" s="209"/>
      <c r="F31" s="210"/>
      <c r="G31" s="211"/>
    </row>
    <row r="32" spans="1:7" s="286" customFormat="1" ht="15" customHeight="1" x14ac:dyDescent="0.2">
      <c r="A32" s="226" t="s">
        <v>90</v>
      </c>
      <c r="B32" s="227">
        <f>(+$D$47)*C32</f>
        <v>0</v>
      </c>
      <c r="C32" s="293">
        <v>0</v>
      </c>
      <c r="D32" s="208" t="s">
        <v>21</v>
      </c>
      <c r="E32" s="249">
        <f>B32</f>
        <v>0</v>
      </c>
      <c r="F32" s="250">
        <f>E32*$F$13</f>
        <v>0</v>
      </c>
      <c r="G32" s="251">
        <f t="shared" ref="G32:G35" si="4">E32+F32</f>
        <v>0</v>
      </c>
    </row>
    <row r="33" spans="1:9" s="286" customFormat="1" ht="15" customHeight="1" x14ac:dyDescent="0.2">
      <c r="A33" s="226" t="s">
        <v>91</v>
      </c>
      <c r="B33" s="227">
        <f>(+$D$47)*C33</f>
        <v>0</v>
      </c>
      <c r="C33" s="293">
        <v>0</v>
      </c>
      <c r="D33" s="208" t="s">
        <v>61</v>
      </c>
      <c r="E33" s="249">
        <f>B33</f>
        <v>0</v>
      </c>
      <c r="F33" s="250">
        <f>E33*$F$13</f>
        <v>0</v>
      </c>
      <c r="G33" s="251">
        <f t="shared" si="4"/>
        <v>0</v>
      </c>
    </row>
    <row r="34" spans="1:9" s="286" customFormat="1" ht="15" customHeight="1" x14ac:dyDescent="0.2">
      <c r="A34" s="226" t="s">
        <v>92</v>
      </c>
      <c r="B34" s="227">
        <f>(+$D$47)*C34</f>
        <v>0</v>
      </c>
      <c r="C34" s="293">
        <v>0</v>
      </c>
      <c r="D34" s="208" t="s">
        <v>20</v>
      </c>
      <c r="E34" s="249">
        <f>B34</f>
        <v>0</v>
      </c>
      <c r="F34" s="250">
        <f>E34*$F$13</f>
        <v>0</v>
      </c>
      <c r="G34" s="251">
        <f t="shared" si="4"/>
        <v>0</v>
      </c>
    </row>
    <row r="35" spans="1:9" s="286" customFormat="1" ht="15" customHeight="1" x14ac:dyDescent="0.2">
      <c r="A35" s="226"/>
      <c r="B35" s="227"/>
      <c r="C35" s="202"/>
      <c r="D35" s="208"/>
      <c r="E35" s="209"/>
      <c r="F35" s="210"/>
      <c r="G35" s="211"/>
    </row>
    <row r="36" spans="1:9" s="286" customFormat="1" ht="15" customHeight="1" x14ac:dyDescent="0.2">
      <c r="A36" s="226"/>
      <c r="B36" s="227"/>
      <c r="C36" s="202"/>
      <c r="D36" s="208"/>
      <c r="E36" s="209"/>
      <c r="F36" s="210"/>
      <c r="G36" s="211"/>
    </row>
    <row r="37" spans="1:9" s="2" customFormat="1" ht="15" customHeight="1" x14ac:dyDescent="0.2">
      <c r="A37" s="226"/>
      <c r="B37" s="227"/>
      <c r="C37" s="202"/>
      <c r="D37" s="208"/>
      <c r="E37" s="209"/>
      <c r="F37" s="210"/>
      <c r="G37" s="211"/>
      <c r="H37" s="286"/>
      <c r="I37" s="286"/>
    </row>
    <row r="38" spans="1:9" s="2" customFormat="1" ht="15" customHeight="1" x14ac:dyDescent="0.2">
      <c r="A38" s="226"/>
      <c r="B38" s="227"/>
      <c r="C38" s="202"/>
      <c r="D38" s="208"/>
      <c r="E38" s="209"/>
      <c r="F38" s="210"/>
      <c r="G38" s="211"/>
      <c r="H38" s="286"/>
      <c r="I38" s="286"/>
    </row>
    <row r="39" spans="1:9" s="2" customFormat="1" ht="15" customHeight="1" x14ac:dyDescent="0.2">
      <c r="A39" s="226"/>
      <c r="B39" s="227"/>
      <c r="C39" s="202"/>
      <c r="D39" s="208"/>
      <c r="E39" s="209"/>
      <c r="F39" s="210"/>
      <c r="G39" s="211"/>
      <c r="H39" s="286"/>
      <c r="I39" s="286"/>
    </row>
    <row r="40" spans="1:9" s="2" customFormat="1" ht="15" customHeight="1" x14ac:dyDescent="0.2">
      <c r="A40" s="226"/>
      <c r="B40" s="227"/>
      <c r="C40" s="202"/>
      <c r="D40" s="208"/>
      <c r="E40" s="209"/>
      <c r="F40" s="210"/>
      <c r="G40" s="211"/>
      <c r="H40" s="286"/>
      <c r="I40" s="286"/>
    </row>
    <row r="41" spans="1:9" s="2" customFormat="1" ht="15" customHeight="1" x14ac:dyDescent="0.2">
      <c r="A41" s="226"/>
      <c r="B41" s="227"/>
      <c r="C41" s="202"/>
      <c r="D41" s="208"/>
      <c r="E41" s="209"/>
      <c r="F41" s="210"/>
      <c r="G41" s="211"/>
      <c r="H41" s="286"/>
      <c r="I41" s="286"/>
    </row>
    <row r="42" spans="1:9" s="2" customFormat="1" ht="15" customHeight="1" x14ac:dyDescent="0.2">
      <c r="A42" s="226"/>
      <c r="B42" s="227"/>
      <c r="C42" s="202"/>
      <c r="D42" s="208"/>
      <c r="E42" s="209"/>
      <c r="F42" s="210"/>
      <c r="G42" s="211"/>
      <c r="H42" s="286"/>
      <c r="I42" s="286"/>
    </row>
    <row r="43" spans="1:9" s="2" customFormat="1" ht="15" customHeight="1" x14ac:dyDescent="0.2">
      <c r="A43" s="226"/>
      <c r="B43" s="227"/>
      <c r="C43" s="202"/>
      <c r="D43" s="208"/>
      <c r="E43" s="209"/>
      <c r="F43" s="210"/>
      <c r="G43" s="211"/>
      <c r="H43" s="286"/>
      <c r="I43" s="286"/>
    </row>
    <row r="44" spans="1:9" s="2" customFormat="1" ht="15" customHeight="1" x14ac:dyDescent="0.2">
      <c r="A44" s="92"/>
      <c r="B44" s="227"/>
      <c r="C44" s="202"/>
      <c r="D44" s="208"/>
      <c r="E44" s="209"/>
      <c r="F44" s="210"/>
      <c r="G44" s="211"/>
      <c r="H44" s="286"/>
      <c r="I44" s="286"/>
    </row>
    <row r="45" spans="1:9" s="2" customFormat="1" ht="15" customHeight="1" x14ac:dyDescent="0.2">
      <c r="A45" s="92"/>
      <c r="B45" s="227"/>
      <c r="C45" s="202"/>
      <c r="D45" s="208"/>
      <c r="E45" s="209"/>
      <c r="F45" s="210"/>
      <c r="G45" s="211"/>
      <c r="H45" s="286"/>
      <c r="I45" s="286"/>
    </row>
    <row r="46" spans="1:9" s="2" customFormat="1" ht="15" customHeight="1" thickBot="1" x14ac:dyDescent="0.3">
      <c r="A46" s="121"/>
      <c r="B46" s="287"/>
      <c r="C46" s="288"/>
      <c r="D46" s="289"/>
      <c r="E46" s="290"/>
      <c r="F46" s="291"/>
      <c r="G46" s="292"/>
      <c r="H46" s="286"/>
      <c r="I46" s="286"/>
    </row>
    <row r="47" spans="1:9" s="2" customFormat="1" ht="20.100000000000001" customHeight="1" thickTop="1" thickBot="1" x14ac:dyDescent="0.3">
      <c r="A47" s="122"/>
      <c r="B47" s="280" t="s">
        <v>17</v>
      </c>
      <c r="C47" s="281"/>
      <c r="D47" s="252">
        <v>0</v>
      </c>
      <c r="E47" s="106"/>
      <c r="F47" s="101"/>
      <c r="G47" s="123"/>
    </row>
    <row r="48" spans="1:9" s="2" customFormat="1" ht="15" customHeight="1" thickTop="1" x14ac:dyDescent="0.25">
      <c r="A48" s="124"/>
      <c r="B48" s="111"/>
      <c r="C48" s="104"/>
      <c r="D48" s="112"/>
      <c r="E48" s="107"/>
      <c r="F48" s="125"/>
      <c r="G48" s="146"/>
    </row>
    <row r="49" spans="1:7" s="2" customFormat="1" ht="15" customHeight="1" thickBot="1" x14ac:dyDescent="0.3">
      <c r="A49" s="126"/>
      <c r="B49" s="108"/>
      <c r="C49" s="105" t="s">
        <v>2</v>
      </c>
      <c r="D49" s="113" t="s">
        <v>2</v>
      </c>
      <c r="E49" s="108"/>
      <c r="F49" s="113"/>
      <c r="G49" s="147"/>
    </row>
    <row r="50" spans="1:7" s="4" customFormat="1" ht="20.100000000000001" customHeight="1" thickTop="1" thickBot="1" x14ac:dyDescent="0.25">
      <c r="A50" s="31" t="s">
        <v>13</v>
      </c>
      <c r="B50" s="261" t="s">
        <v>35</v>
      </c>
      <c r="C50" s="261"/>
      <c r="D50" s="261"/>
      <c r="E50" s="261"/>
      <c r="F50" s="261"/>
      <c r="G50" s="261"/>
    </row>
    <row r="51" spans="1:7" s="4" customFormat="1" ht="15" customHeight="1" thickTop="1" x14ac:dyDescent="0.2">
      <c r="A51" s="11"/>
      <c r="D51" s="3"/>
      <c r="G51" s="23" t="s">
        <v>2</v>
      </c>
    </row>
    <row r="52" spans="1:7" s="4" customFormat="1" ht="20.100000000000001" customHeight="1" x14ac:dyDescent="0.2">
      <c r="A52" s="267" t="s">
        <v>16</v>
      </c>
      <c r="B52" s="268"/>
      <c r="C52" s="268"/>
      <c r="D52" s="268"/>
      <c r="E52" s="268"/>
      <c r="F52" s="268"/>
      <c r="G52" s="269"/>
    </row>
    <row r="53" spans="1:7" s="4" customFormat="1" ht="15" customHeight="1" x14ac:dyDescent="0.2">
      <c r="A53" s="11"/>
      <c r="G53" s="13"/>
    </row>
    <row r="54" spans="1:7" s="4" customFormat="1" ht="15" customHeight="1" x14ac:dyDescent="0.2">
      <c r="A54" s="270" t="s">
        <v>49</v>
      </c>
      <c r="B54" s="271"/>
      <c r="C54" s="271"/>
      <c r="D54" s="271"/>
      <c r="E54" s="271"/>
      <c r="F54" s="271"/>
      <c r="G54" s="272"/>
    </row>
    <row r="55" spans="1:7" s="4" customFormat="1" ht="15" customHeight="1" x14ac:dyDescent="0.2">
      <c r="A55" s="270" t="s">
        <v>50</v>
      </c>
      <c r="B55" s="271"/>
      <c r="C55" s="271"/>
      <c r="D55" s="271"/>
      <c r="E55" s="271"/>
      <c r="F55" s="271"/>
      <c r="G55" s="272"/>
    </row>
    <row r="56" spans="1:7" s="4" customFormat="1" ht="15" customHeight="1" x14ac:dyDescent="0.2">
      <c r="A56" s="270" t="s">
        <v>51</v>
      </c>
      <c r="B56" s="271"/>
      <c r="C56" s="271"/>
      <c r="D56" s="271"/>
      <c r="E56" s="271"/>
      <c r="F56" s="271"/>
      <c r="G56" s="272"/>
    </row>
    <row r="57" spans="1:7" s="4" customFormat="1" ht="15" customHeight="1" x14ac:dyDescent="0.2">
      <c r="A57" s="273" t="s">
        <v>52</v>
      </c>
      <c r="B57" s="274"/>
      <c r="C57" s="274"/>
      <c r="D57" s="274"/>
      <c r="E57" s="274"/>
      <c r="F57" s="274"/>
      <c r="G57" s="275"/>
    </row>
    <row r="58" spans="1:7" s="4" customFormat="1" ht="15" customHeight="1" x14ac:dyDescent="0.2">
      <c r="A58" s="273" t="s">
        <v>53</v>
      </c>
      <c r="B58" s="274"/>
      <c r="C58" s="274"/>
      <c r="D58" s="274"/>
      <c r="E58" s="274"/>
      <c r="F58" s="274"/>
      <c r="G58" s="275"/>
    </row>
    <row r="59" spans="1:7" s="4" customFormat="1" ht="15" customHeight="1" x14ac:dyDescent="0.2">
      <c r="A59" s="270" t="s">
        <v>54</v>
      </c>
      <c r="B59" s="271"/>
      <c r="C59" s="271"/>
      <c r="D59" s="271"/>
      <c r="E59" s="271"/>
      <c r="F59" s="271"/>
      <c r="G59" s="272"/>
    </row>
    <row r="60" spans="1:7" s="4" customFormat="1" ht="15" customHeight="1" x14ac:dyDescent="0.2">
      <c r="A60" s="270" t="s">
        <v>55</v>
      </c>
      <c r="B60" s="271"/>
      <c r="C60" s="271"/>
      <c r="D60" s="271"/>
      <c r="E60" s="271"/>
      <c r="F60" s="271"/>
      <c r="G60" s="272"/>
    </row>
    <row r="61" spans="1:7" s="4" customFormat="1" ht="15" customHeight="1" x14ac:dyDescent="0.2">
      <c r="A61" s="270" t="s">
        <v>56</v>
      </c>
      <c r="B61" s="271"/>
      <c r="C61" s="271"/>
      <c r="D61" s="271"/>
      <c r="E61" s="271"/>
      <c r="F61" s="271"/>
      <c r="G61" s="272"/>
    </row>
    <row r="62" spans="1:7" s="4" customFormat="1" ht="15" customHeight="1" x14ac:dyDescent="0.2">
      <c r="A62" s="273" t="s">
        <v>57</v>
      </c>
      <c r="B62" s="274"/>
      <c r="C62" s="274"/>
      <c r="D62" s="274"/>
      <c r="E62" s="274"/>
      <c r="F62" s="274"/>
      <c r="G62" s="275"/>
    </row>
    <row r="63" spans="1:7" s="4" customFormat="1" ht="15" customHeight="1" x14ac:dyDescent="0.2">
      <c r="A63" s="24"/>
      <c r="E63" s="25"/>
      <c r="F63" s="25"/>
      <c r="G63" s="26"/>
    </row>
    <row r="64" spans="1:7" s="4" customFormat="1" ht="15" customHeight="1" x14ac:dyDescent="0.2">
      <c r="A64" s="24"/>
      <c r="E64" s="25"/>
      <c r="F64" s="25"/>
      <c r="G64" s="26"/>
    </row>
    <row r="65" spans="1:7" s="4" customFormat="1" ht="15" customHeight="1" x14ac:dyDescent="0.2">
      <c r="A65" s="24"/>
      <c r="D65" s="266" t="s">
        <v>22</v>
      </c>
      <c r="E65" s="266"/>
      <c r="F65" s="266"/>
      <c r="G65" s="26"/>
    </row>
    <row r="66" spans="1:7" s="4" customFormat="1" ht="15" customHeight="1" x14ac:dyDescent="0.2">
      <c r="A66" s="24"/>
      <c r="E66" s="25"/>
      <c r="F66" s="25"/>
      <c r="G66" s="26"/>
    </row>
    <row r="67" spans="1:7" s="4" customFormat="1" ht="15" customHeight="1" x14ac:dyDescent="0.2">
      <c r="A67" s="24"/>
      <c r="E67" s="25"/>
      <c r="F67" s="25"/>
      <c r="G67" s="26"/>
    </row>
    <row r="68" spans="1:7" s="4" customFormat="1" ht="15" customHeight="1" x14ac:dyDescent="0.2">
      <c r="A68" s="11"/>
      <c r="D68" s="266" t="s">
        <v>27</v>
      </c>
      <c r="E68" s="266"/>
      <c r="F68" s="266"/>
      <c r="G68" s="13"/>
    </row>
    <row r="69" spans="1:7" s="4" customFormat="1" ht="15" customHeight="1" x14ac:dyDescent="0.2">
      <c r="A69" s="11"/>
      <c r="D69" s="3"/>
      <c r="G69" s="13"/>
    </row>
    <row r="70" spans="1:7" s="4" customFormat="1" ht="20.100000000000001" customHeight="1" x14ac:dyDescent="0.2">
      <c r="A70" s="264" t="s">
        <v>14</v>
      </c>
      <c r="B70" s="265"/>
      <c r="C70" s="12">
        <v>30</v>
      </c>
      <c r="D70" s="28" t="s">
        <v>34</v>
      </c>
      <c r="E70" s="265" t="s">
        <v>25</v>
      </c>
      <c r="F70" s="265"/>
      <c r="G70" s="29"/>
    </row>
    <row r="71" spans="1:7" s="4" customFormat="1" ht="15" customHeight="1" thickBot="1" x14ac:dyDescent="0.25">
      <c r="A71" s="14"/>
      <c r="B71" s="15"/>
      <c r="C71" s="15"/>
      <c r="D71" s="16"/>
      <c r="E71" s="15"/>
      <c r="F71" s="15"/>
      <c r="G71" s="17"/>
    </row>
    <row r="72" spans="1:7" s="2" customFormat="1" ht="15" customHeight="1" thickTop="1" x14ac:dyDescent="0.2"/>
    <row r="73" spans="1:7" s="2" customFormat="1" ht="15" customHeight="1" x14ac:dyDescent="0.2"/>
    <row r="74" spans="1:7" s="2" customFormat="1" ht="15" customHeight="1" x14ac:dyDescent="0.2"/>
    <row r="75" spans="1:7" s="2" customFormat="1" ht="15" customHeight="1" x14ac:dyDescent="0.2"/>
    <row r="76" spans="1:7" s="2" customFormat="1" ht="15" customHeight="1" x14ac:dyDescent="0.2"/>
    <row r="77" spans="1:7" s="2" customFormat="1" ht="15" customHeight="1" x14ac:dyDescent="0.2"/>
    <row r="78" spans="1:7" s="2" customFormat="1" ht="15" customHeight="1" x14ac:dyDescent="0.2"/>
    <row r="79" spans="1:7" s="2" customFormat="1" ht="15" customHeight="1" x14ac:dyDescent="0.2"/>
    <row r="80" spans="1:7" s="2" customFormat="1" ht="15" customHeight="1" x14ac:dyDescent="0.2"/>
    <row r="81" s="2" customFormat="1" ht="15" customHeight="1" x14ac:dyDescent="0.2"/>
    <row r="82" s="2" customFormat="1" ht="15" customHeight="1" x14ac:dyDescent="0.2"/>
    <row r="83" s="2" customFormat="1" ht="15" customHeight="1" x14ac:dyDescent="0.2"/>
    <row r="84" s="2" customFormat="1" ht="15" customHeight="1" x14ac:dyDescent="0.2"/>
    <row r="85" s="2" customFormat="1" ht="15" customHeight="1" x14ac:dyDescent="0.2"/>
    <row r="86" s="2" customFormat="1" ht="15" customHeight="1" x14ac:dyDescent="0.2"/>
    <row r="87" s="2" customFormat="1" ht="15" customHeight="1" x14ac:dyDescent="0.2"/>
    <row r="88" s="2" customFormat="1" ht="15" customHeight="1" x14ac:dyDescent="0.2"/>
    <row r="89" s="2" customFormat="1" ht="15" customHeight="1" x14ac:dyDescent="0.2"/>
    <row r="90" s="2" customFormat="1" ht="15" customHeight="1" x14ac:dyDescent="0.2"/>
    <row r="91" s="2" customFormat="1" ht="15" customHeight="1" x14ac:dyDescent="0.2"/>
    <row r="92" s="2" customFormat="1" ht="15" customHeight="1" x14ac:dyDescent="0.2"/>
    <row r="93" s="2" customFormat="1" ht="15" customHeight="1" x14ac:dyDescent="0.2"/>
    <row r="94" s="2" customFormat="1" ht="15" customHeight="1" x14ac:dyDescent="0.2"/>
    <row r="95" s="2" customFormat="1" ht="15" customHeight="1" x14ac:dyDescent="0.2"/>
    <row r="96" s="2" customFormat="1" ht="15" customHeight="1" x14ac:dyDescent="0.2"/>
    <row r="97" s="2" customFormat="1" ht="15" customHeight="1" x14ac:dyDescent="0.2"/>
    <row r="98" ht="15" customHeight="1" x14ac:dyDescent="0.2"/>
    <row r="99" ht="15" customHeight="1" x14ac:dyDescent="0.2"/>
  </sheetData>
  <mergeCells count="20">
    <mergeCell ref="A70:B70"/>
    <mergeCell ref="E70:F70"/>
    <mergeCell ref="A59:G59"/>
    <mergeCell ref="A60:G60"/>
    <mergeCell ref="A61:G61"/>
    <mergeCell ref="A62:G62"/>
    <mergeCell ref="D65:F65"/>
    <mergeCell ref="D68:F68"/>
    <mergeCell ref="A52:G52"/>
    <mergeCell ref="A54:G54"/>
    <mergeCell ref="A55:G55"/>
    <mergeCell ref="A56:G56"/>
    <mergeCell ref="A57:G57"/>
    <mergeCell ref="A58:G58"/>
    <mergeCell ref="A1:G1"/>
    <mergeCell ref="A2:G2"/>
    <mergeCell ref="E7:F7"/>
    <mergeCell ref="E8:F8"/>
    <mergeCell ref="B47:C47"/>
    <mergeCell ref="B50:G50"/>
  </mergeCells>
  <phoneticPr fontId="8" type="noConversion"/>
  <printOptions horizontalCentered="1"/>
  <pageMargins left="0.25" right="0.25" top="0.5" bottom="0.25" header="0.5" footer="0.5"/>
  <pageSetup paperSize="5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100 Series</vt:lpstr>
      <vt:lpstr>200 Series</vt:lpstr>
      <vt:lpstr>800 Series</vt:lpstr>
      <vt:lpstr>1000 Series</vt:lpstr>
      <vt:lpstr>Apartments</vt:lpstr>
      <vt:lpstr>'100 Series'!Print_Area</vt:lpstr>
      <vt:lpstr>'1000 Series'!Print_Area</vt:lpstr>
      <vt:lpstr>'200 Series'!Print_Area</vt:lpstr>
      <vt:lpstr>'800 Series'!Print_Area</vt:lpstr>
      <vt:lpstr>Apartments!Print_Area</vt:lpstr>
    </vt:vector>
  </TitlesOfParts>
  <Company>Valecraft Homes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Construction</dc:creator>
  <cp:lastModifiedBy>Purchase Orders</cp:lastModifiedBy>
  <cp:lastPrinted>2024-04-03T13:43:45Z</cp:lastPrinted>
  <dcterms:created xsi:type="dcterms:W3CDTF">2004-05-12T20:09:20Z</dcterms:created>
  <dcterms:modified xsi:type="dcterms:W3CDTF">2024-11-20T21:20:09Z</dcterms:modified>
</cp:coreProperties>
</file>