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5 Contracts -VH19\2 - Schedule C Merkley Oaks Only\"/>
    </mc:Choice>
  </mc:AlternateContent>
  <xr:revisionPtr revIDLastSave="0" documentId="13_ncr:1_{CA7730F5-C518-4CDD-AECE-84CA2231B576}" xr6:coauthVersionLast="47" xr6:coauthVersionMax="47" xr10:uidLastSave="{00000000-0000-0000-0000-000000000000}"/>
  <bookViews>
    <workbookView xWindow="-120" yWindow="-120" windowWidth="29040" windowHeight="15840" tabRatio="784" xr2:uid="{00000000-000D-0000-FFFF-FFFF00000000}"/>
  </bookViews>
  <sheets>
    <sheet name="100 Series" sheetId="14" r:id="rId1"/>
    <sheet name="200 Series" sheetId="17" r:id="rId2"/>
    <sheet name="800 Series" sheetId="15" r:id="rId3"/>
    <sheet name="1000 Series" sheetId="16" r:id="rId4"/>
    <sheet name="Extras" sheetId="4" r:id="rId5"/>
  </sheets>
  <definedNames>
    <definedName name="_xlnm.Print_Area" localSheetId="0">'100 Series'!$A$1:$G$66</definedName>
    <definedName name="_xlnm.Print_Area" localSheetId="3">'1000 Series'!$A$1:$G$66</definedName>
    <definedName name="_xlnm.Print_Area" localSheetId="1">'200 Series'!$A$1:$G$69</definedName>
    <definedName name="_xlnm.Print_Area" localSheetId="2">'800 Series'!$A$1:$G$69</definedName>
    <definedName name="_xlnm.Print_Area" localSheetId="4">Extras!$A$1:$G$76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7" l="1"/>
  <c r="E23" i="17"/>
  <c r="G23" i="17" s="1"/>
  <c r="E22" i="17"/>
  <c r="F22" i="17" s="1"/>
  <c r="B46" i="17"/>
  <c r="A46" i="17"/>
  <c r="E20" i="17"/>
  <c r="E19" i="17"/>
  <c r="E8" i="17"/>
  <c r="B8" i="17"/>
  <c r="E7" i="17"/>
  <c r="B7" i="17"/>
  <c r="F5" i="17"/>
  <c r="F4" i="17"/>
  <c r="B4" i="17"/>
  <c r="E22" i="15"/>
  <c r="F22" i="15" s="1"/>
  <c r="E23" i="15"/>
  <c r="F23" i="15" s="1"/>
  <c r="A54" i="4"/>
  <c r="B54" i="4"/>
  <c r="A47" i="16"/>
  <c r="B47" i="16"/>
  <c r="A46" i="15"/>
  <c r="B46" i="15"/>
  <c r="C35" i="15"/>
  <c r="C34" i="15"/>
  <c r="C32" i="15"/>
  <c r="C31" i="15"/>
  <c r="C29" i="15"/>
  <c r="C28" i="15"/>
  <c r="C26" i="15"/>
  <c r="C25" i="15"/>
  <c r="G22" i="17" l="1"/>
  <c r="F20" i="17"/>
  <c r="G20" i="17" s="1"/>
  <c r="F19" i="17"/>
  <c r="G19" i="17" s="1"/>
  <c r="G22" i="15"/>
  <c r="G23" i="15"/>
  <c r="E20" i="15"/>
  <c r="F20" i="15" s="1"/>
  <c r="G20" i="15" s="1"/>
  <c r="E19" i="15"/>
  <c r="F19" i="15" s="1"/>
  <c r="E35" i="15" l="1"/>
  <c r="F35" i="15" s="1"/>
  <c r="G19" i="15"/>
  <c r="F32" i="4"/>
  <c r="F33" i="4"/>
  <c r="F34" i="4"/>
  <c r="F35" i="4"/>
  <c r="F36" i="4"/>
  <c r="F37" i="4"/>
  <c r="F31" i="4"/>
  <c r="F23" i="4"/>
  <c r="F24" i="4"/>
  <c r="F26" i="4"/>
  <c r="F27" i="4"/>
  <c r="F22" i="4"/>
  <c r="E8" i="4"/>
  <c r="B8" i="4"/>
  <c r="E7" i="4"/>
  <c r="B7" i="4"/>
  <c r="F5" i="4"/>
  <c r="F4" i="4"/>
  <c r="B4" i="4"/>
  <c r="C27" i="16"/>
  <c r="E32" i="15"/>
  <c r="F32" i="15" s="1"/>
  <c r="E19" i="16"/>
  <c r="E18" i="16"/>
  <c r="E8" i="16"/>
  <c r="B8" i="16"/>
  <c r="E7" i="16"/>
  <c r="B7" i="16"/>
  <c r="F5" i="16"/>
  <c r="F4" i="16"/>
  <c r="B4" i="16"/>
  <c r="B8" i="15"/>
  <c r="B7" i="15"/>
  <c r="B4" i="15"/>
  <c r="E8" i="15"/>
  <c r="E7" i="15"/>
  <c r="F5" i="15"/>
  <c r="F4" i="15"/>
  <c r="E25" i="15"/>
  <c r="F25" i="15" s="1"/>
  <c r="E26" i="15"/>
  <c r="F26" i="15" s="1"/>
  <c r="G35" i="15" l="1"/>
  <c r="G25" i="15"/>
  <c r="G26" i="15"/>
  <c r="E38" i="15"/>
  <c r="F38" i="15" l="1"/>
  <c r="G38" i="15" s="1"/>
  <c r="E29" i="15"/>
  <c r="F29" i="15" s="1"/>
  <c r="G27" i="4"/>
  <c r="G26" i="4"/>
  <c r="G37" i="4"/>
  <c r="G36" i="4"/>
  <c r="G35" i="4"/>
  <c r="G34" i="4"/>
  <c r="G33" i="4"/>
  <c r="G32" i="4"/>
  <c r="G31" i="4"/>
  <c r="G24" i="4"/>
  <c r="G23" i="4"/>
  <c r="G22" i="4"/>
  <c r="C30" i="16"/>
  <c r="C24" i="16"/>
  <c r="E24" i="16" s="1"/>
  <c r="C46" i="16"/>
  <c r="C43" i="16"/>
  <c r="C40" i="16"/>
  <c r="C37" i="16"/>
  <c r="C34" i="16"/>
  <c r="C31" i="16"/>
  <c r="C28" i="16"/>
  <c r="C25" i="16"/>
  <c r="C22" i="16"/>
  <c r="C45" i="16"/>
  <c r="E45" i="16" s="1"/>
  <c r="C42" i="16"/>
  <c r="E42" i="16" s="1"/>
  <c r="C39" i="16"/>
  <c r="E39" i="16" s="1"/>
  <c r="C36" i="16"/>
  <c r="E36" i="16" s="1"/>
  <c r="C33" i="16"/>
  <c r="E33" i="16" s="1"/>
  <c r="E27" i="16"/>
  <c r="C21" i="16"/>
  <c r="E21" i="16" s="1"/>
  <c r="F19" i="16"/>
  <c r="E18" i="14"/>
  <c r="F18" i="14" s="1"/>
  <c r="E43" i="16" l="1"/>
  <c r="F43" i="16" s="1"/>
  <c r="G43" i="16" s="1"/>
  <c r="E34" i="16"/>
  <c r="F34" i="16" s="1"/>
  <c r="G34" i="16" s="1"/>
  <c r="E37" i="16"/>
  <c r="F37" i="16" s="1"/>
  <c r="G37" i="16" s="1"/>
  <c r="E22" i="16"/>
  <c r="F22" i="16" s="1"/>
  <c r="G22" i="16" s="1"/>
  <c r="E25" i="16"/>
  <c r="E28" i="16"/>
  <c r="F28" i="16" s="1"/>
  <c r="G28" i="16" s="1"/>
  <c r="E46" i="16"/>
  <c r="F46" i="16" s="1"/>
  <c r="G46" i="16" s="1"/>
  <c r="E31" i="16"/>
  <c r="F31" i="16" s="1"/>
  <c r="G31" i="16" s="1"/>
  <c r="E40" i="16"/>
  <c r="F40" i="16" s="1"/>
  <c r="E30" i="16"/>
  <c r="F30" i="16" s="1"/>
  <c r="F21" i="16"/>
  <c r="F33" i="16"/>
  <c r="F27" i="16"/>
  <c r="F39" i="16"/>
  <c r="F45" i="16"/>
  <c r="F18" i="16"/>
  <c r="F24" i="16"/>
  <c r="F36" i="16"/>
  <c r="F42" i="16"/>
  <c r="G19" i="16"/>
  <c r="G29" i="15"/>
  <c r="G32" i="15"/>
  <c r="F25" i="16" l="1"/>
  <c r="G25" i="16" s="1"/>
  <c r="G40" i="16"/>
  <c r="E28" i="15"/>
  <c r="F28" i="15" s="1"/>
  <c r="E34" i="15"/>
  <c r="F34" i="15" s="1"/>
  <c r="G34" i="15" s="1"/>
  <c r="E37" i="15"/>
  <c r="F37" i="15" s="1"/>
  <c r="G37" i="15" s="1"/>
  <c r="E31" i="15"/>
  <c r="F31" i="15" s="1"/>
  <c r="G30" i="16"/>
  <c r="G42" i="16"/>
  <c r="G27" i="16"/>
  <c r="G36" i="16"/>
  <c r="G24" i="16"/>
  <c r="G21" i="16"/>
  <c r="G33" i="16"/>
  <c r="G39" i="16"/>
  <c r="G18" i="16"/>
  <c r="G45" i="16"/>
  <c r="B28" i="14"/>
  <c r="E28" i="14" s="1"/>
  <c r="F28" i="14" s="1"/>
  <c r="B26" i="14"/>
  <c r="E26" i="14" s="1"/>
  <c r="F26" i="14" s="1"/>
  <c r="B24" i="14"/>
  <c r="E24" i="14" s="1"/>
  <c r="F24" i="14" s="1"/>
  <c r="B22" i="14"/>
  <c r="B20" i="14"/>
  <c r="E20" i="14" s="1"/>
  <c r="F20" i="14" s="1"/>
  <c r="G18" i="14"/>
  <c r="G28" i="15" l="1"/>
  <c r="G31" i="15"/>
  <c r="E22" i="14"/>
  <c r="F22" i="14" s="1"/>
  <c r="G24" i="14"/>
  <c r="G28" i="14"/>
  <c r="B30" i="14"/>
  <c r="E30" i="14" s="1"/>
  <c r="F30" i="14" s="1"/>
  <c r="G26" i="14"/>
  <c r="G20" i="14"/>
  <c r="G22" i="14" l="1"/>
  <c r="G30" i="14"/>
</calcChain>
</file>

<file path=xl/sharedStrings.xml><?xml version="1.0" encoding="utf-8"?>
<sst xmlns="http://schemas.openxmlformats.org/spreadsheetml/2006/main" count="347" uniqueCount="136">
  <si>
    <t>DATE :</t>
  </si>
  <si>
    <t xml:space="preserve"> </t>
  </si>
  <si>
    <t>CONTRACT # :</t>
  </si>
  <si>
    <t>CONTRACTOR :</t>
  </si>
  <si>
    <t>CONTRACT PERIOD :</t>
  </si>
  <si>
    <t xml:space="preserve">  Work Schedule # :</t>
  </si>
  <si>
    <t>UNIT COST</t>
  </si>
  <si>
    <t>TOTAL</t>
  </si>
  <si>
    <t>STAGE</t>
  </si>
  <si>
    <t>CODE</t>
  </si>
  <si>
    <t>MODELS</t>
  </si>
  <si>
    <t>INSTALATION</t>
  </si>
  <si>
    <t>COMPLETE</t>
  </si>
  <si>
    <t>SIZE</t>
  </si>
  <si>
    <t>A-13</t>
  </si>
  <si>
    <t>(8' BY  8')</t>
  </si>
  <si>
    <t xml:space="preserve">  NOTE :   ALL INVOICES MUST INCLUDE THE FOLLOWING ITEMS</t>
  </si>
  <si>
    <t>DOOR</t>
  </si>
  <si>
    <t>2X (8' BY 8')</t>
  </si>
  <si>
    <t>HST</t>
  </si>
  <si>
    <t>SERVICE :</t>
  </si>
  <si>
    <t xml:space="preserve"> SCHEDULE "C"</t>
  </si>
  <si>
    <t>( 16' X 8' )</t>
  </si>
  <si>
    <t>Strut 8', 9' required for Operator</t>
  </si>
  <si>
    <t>Extra Transmitter</t>
  </si>
  <si>
    <t>Keyless Entry</t>
  </si>
  <si>
    <t>Low Headroom Hardware</t>
  </si>
  <si>
    <t>Highlift Hardware</t>
  </si>
  <si>
    <t xml:space="preserve">Contractor Initials: </t>
  </si>
  <si>
    <t>810 A</t>
  </si>
  <si>
    <t>810 B</t>
  </si>
  <si>
    <t>815 A</t>
  </si>
  <si>
    <t>815 B</t>
  </si>
  <si>
    <t>1020 A</t>
  </si>
  <si>
    <t>1020 B</t>
  </si>
  <si>
    <t>1010 A</t>
  </si>
  <si>
    <t>1010 B</t>
  </si>
  <si>
    <t>1026 A</t>
  </si>
  <si>
    <t>1026 B</t>
  </si>
  <si>
    <t>1030 A</t>
  </si>
  <si>
    <t>1030 B</t>
  </si>
  <si>
    <t>1046 A</t>
  </si>
  <si>
    <t>1046 B</t>
  </si>
  <si>
    <t>1050 A</t>
  </si>
  <si>
    <t>1050 B</t>
  </si>
  <si>
    <t>1086 A</t>
  </si>
  <si>
    <t>1086 B</t>
  </si>
  <si>
    <t>( 15' X 8' )</t>
  </si>
  <si>
    <t>1015 A</t>
  </si>
  <si>
    <t>1015 B</t>
  </si>
  <si>
    <t>1016 A</t>
  </si>
  <si>
    <t>1016 B</t>
  </si>
  <si>
    <t>1035 A</t>
  </si>
  <si>
    <t>1035 B</t>
  </si>
  <si>
    <t>(15' X  8')</t>
  </si>
  <si>
    <t>1/2" HP 8' High Opener Belt Drive 8355 Wifi</t>
  </si>
  <si>
    <t>1/2" HP 8' High Opener Chain Drive 8165W</t>
  </si>
  <si>
    <t>OPENERS:</t>
  </si>
  <si>
    <t xml:space="preserve">WINDOWS: </t>
  </si>
  <si>
    <t xml:space="preserve">Per Door </t>
  </si>
  <si>
    <t xml:space="preserve">Single Door </t>
  </si>
  <si>
    <t xml:space="preserve">Double Door </t>
  </si>
  <si>
    <t xml:space="preserve">Valecraft Homes (2019) Initials: </t>
  </si>
  <si>
    <t xml:space="preserve">14' Double Door </t>
  </si>
  <si>
    <t xml:space="preserve">15' &amp; 16' Double Door </t>
  </si>
  <si>
    <t>Upgrade to Thermal Clear Glass</t>
  </si>
  <si>
    <t>Upgrade to Thermal Satin Glass</t>
  </si>
  <si>
    <t>826 A</t>
  </si>
  <si>
    <t>826 B</t>
  </si>
  <si>
    <t>Classic XL</t>
  </si>
  <si>
    <t xml:space="preserve">Moderno 2 bead </t>
  </si>
  <si>
    <t xml:space="preserve">Classic XL </t>
  </si>
  <si>
    <t>105 MANN</t>
  </si>
  <si>
    <t>120 HUNTLEY</t>
  </si>
  <si>
    <t>140 GREEN</t>
  </si>
  <si>
    <t>130 LEWIS</t>
  </si>
  <si>
    <t>160 STANLEY</t>
  </si>
  <si>
    <t>170 BASSETT</t>
  </si>
  <si>
    <t>110 THOMAS</t>
  </si>
  <si>
    <t>100 SERIES</t>
  </si>
  <si>
    <t xml:space="preserve">R- 12 Acadia 138 Moderno 2 Bead c/w 2 Single Pane Clear Glass at Top , Black in Colour Included </t>
  </si>
  <si>
    <t>TERMS OF PAYMENT</t>
  </si>
  <si>
    <t>CONTRACTOR  PER :</t>
  </si>
  <si>
    <r>
      <t xml:space="preserve">   A - Contract No. , Lot / Unit No. , Model No. , Project Name,</t>
    </r>
    <r>
      <rPr>
        <b/>
        <sz val="11"/>
        <rFont val="Arial"/>
        <family val="2"/>
      </rPr>
      <t xml:space="preserve"> Completion Slip #, P.O.# (if required) Description of work</t>
    </r>
  </si>
  <si>
    <t xml:space="preserve">   B - Codes for your operations as per Schedule "C"</t>
  </si>
  <si>
    <t xml:space="preserve">   C - Invoices which have more than one Contract No.  will not be accepted</t>
  </si>
  <si>
    <t xml:space="preserve">   D - A Purchase Order # must be obtained for all work performed which is not included in this contract such as</t>
  </si>
  <si>
    <t xml:space="preserve">         extras, repairs and service. This work must be submitted  on a separate invoice for each Purchase Order #.    </t>
  </si>
  <si>
    <t xml:space="preserve">   E - All invoices, extras, repairs or other must be accompanied by a completion slip, change order or work order from a</t>
  </si>
  <si>
    <t xml:space="preserve">         Valecraft Superintendent and a Purchase Order if applicable.</t>
  </si>
  <si>
    <t xml:space="preserve">   F - Code 680 is for Extras</t>
  </si>
  <si>
    <t xml:space="preserve">   G - Invoices received without ALL proper documentation will be returned.</t>
  </si>
  <si>
    <t>DAYS</t>
  </si>
  <si>
    <t>Elevation A</t>
  </si>
  <si>
    <t>Elevation B</t>
  </si>
  <si>
    <t>** PO REQUIRED **</t>
  </si>
  <si>
    <t>Included in Unit Price</t>
  </si>
  <si>
    <r>
      <t xml:space="preserve">         A - Contract No. , Lot / Unit No. , Model No. , Project Name,</t>
    </r>
    <r>
      <rPr>
        <b/>
        <sz val="12"/>
        <rFont val="Arial"/>
        <family val="2"/>
      </rPr>
      <t xml:space="preserve"> Completion Slip #, P.O.# (if required) Description of work</t>
    </r>
  </si>
  <si>
    <t xml:space="preserve">         B - Codes for your operations as per Schedule "C"</t>
  </si>
  <si>
    <t xml:space="preserve">         C - Invoices which have more than one Contract No.  will not be accepted</t>
  </si>
  <si>
    <t xml:space="preserve">         D - A Purchase Order # must be obtained for all work performed which is not included in this contract such as</t>
  </si>
  <si>
    <t xml:space="preserve">               extras, repairs and service. This work must be submitted  on a separate invoice for each Purchase Order #.    </t>
  </si>
  <si>
    <t xml:space="preserve">         E - All invoices, extras, repairs or other must be accompanied by a completion slip, change order or work order from a</t>
  </si>
  <si>
    <t xml:space="preserve">               Valecraft Superintendent and a Purchase Order if applicable.</t>
  </si>
  <si>
    <t xml:space="preserve">         F - Code 680 is for Extras</t>
  </si>
  <si>
    <t xml:space="preserve">         G - Invoices received without ALL proper documentation will be returned.</t>
  </si>
  <si>
    <t>All Sites</t>
  </si>
  <si>
    <t>DOORS:</t>
  </si>
  <si>
    <t>( 9' X 8' )</t>
  </si>
  <si>
    <t>830 A</t>
  </si>
  <si>
    <t>830 B</t>
  </si>
  <si>
    <t>870 A</t>
  </si>
  <si>
    <t>870 B</t>
  </si>
  <si>
    <t>PROJECT :</t>
  </si>
  <si>
    <t>SERIES :</t>
  </si>
  <si>
    <t>Work Schedule # :</t>
  </si>
  <si>
    <t>( 14' X 8' )</t>
  </si>
  <si>
    <t>Black Door</t>
  </si>
  <si>
    <t xml:space="preserve">Coloured Door </t>
  </si>
  <si>
    <t>800 SERIES</t>
  </si>
  <si>
    <t>1000 SERIES</t>
  </si>
  <si>
    <t>( 16' X 7' )</t>
  </si>
  <si>
    <t>Merkley Oaks</t>
  </si>
  <si>
    <t>T. B. A.</t>
  </si>
  <si>
    <t>XXX - XXX</t>
  </si>
  <si>
    <t>April 1, 2025 to March 31, 2026</t>
  </si>
  <si>
    <t>Hourly Rate for Repairs &amp; Authorized Service Outside of Contractual Obligations is = $0.00 / Hr.</t>
  </si>
  <si>
    <t>801 A</t>
  </si>
  <si>
    <t>801 B</t>
  </si>
  <si>
    <t>804 A</t>
  </si>
  <si>
    <t>804 B</t>
  </si>
  <si>
    <t>R - 12 Acadia Classic XL Single Pane Glass Windows at Top (Black or Colour Included)</t>
  </si>
  <si>
    <t>R-12 Acadia Moderno 2 Bead c/w 3 Stacked 41 in. Satin Glass (Black or Colour Included)</t>
  </si>
  <si>
    <t>200 SERIES</t>
  </si>
  <si>
    <t>( 10' X 8' )</t>
  </si>
  <si>
    <t>( 12' X 8'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</si>
</sst>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0.00_)"/>
    <numFmt numFmtId="165" formatCode="mmmm\ d\,\ yyyy"/>
    <numFmt numFmtId="166" formatCode="[$$-1009]#,##0.00"/>
    <numFmt numFmtId="167" formatCode="&quot;$&quot;#,##0.00"/>
  </numFmts>
  <fonts count="26">
    <font>
      <sz val="12"/>
      <name val="Arial"/>
    </font>
    <font>
      <sz val="10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sz val="12"/>
      <name val="ITC Bookman Demi"/>
      <family val="1"/>
    </font>
    <font>
      <b/>
      <sz val="10"/>
      <name val="ITC Bookman Demi"/>
      <family val="1"/>
    </font>
    <font>
      <b/>
      <sz val="10"/>
      <name val="Arial"/>
      <family val="2"/>
    </font>
    <font>
      <sz val="11"/>
      <name val="ITC Bookman Demi"/>
    </font>
    <font>
      <sz val="11"/>
      <name val="ITC Bookman Demi"/>
      <family val="1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4"/>
      <name val="ITC Bookman Demi"/>
      <family val="1"/>
    </font>
    <font>
      <u/>
      <sz val="14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/>
      <top/>
      <bottom/>
      <diagonal/>
    </border>
    <border>
      <left/>
      <right style="double">
        <color theme="1"/>
      </right>
      <top/>
      <bottom/>
      <diagonal/>
    </border>
    <border>
      <left style="double">
        <color indexed="8"/>
      </left>
      <right style="double">
        <color theme="1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theme="1"/>
      </right>
      <top/>
      <bottom style="thin">
        <color indexed="8"/>
      </bottom>
      <diagonal/>
    </border>
    <border>
      <left style="double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theme="1"/>
      </right>
      <top style="thin">
        <color indexed="8"/>
      </top>
      <bottom style="thin">
        <color indexed="8"/>
      </bottom>
      <diagonal/>
    </border>
    <border>
      <left/>
      <right style="double">
        <color theme="1"/>
      </right>
      <top style="thin">
        <color indexed="8"/>
      </top>
      <bottom style="thin">
        <color indexed="8"/>
      </bottom>
      <diagonal/>
    </border>
    <border>
      <left/>
      <right style="double">
        <color theme="1"/>
      </right>
      <top style="double">
        <color indexed="8"/>
      </top>
      <bottom/>
      <diagonal/>
    </border>
    <border>
      <left style="double">
        <color theme="1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 style="double">
        <color indexed="8"/>
      </left>
      <right style="double">
        <color theme="1"/>
      </right>
      <top style="thin">
        <color indexed="8"/>
      </top>
      <bottom/>
      <diagonal/>
    </border>
    <border>
      <left style="thin">
        <color indexed="8"/>
      </left>
      <right/>
      <top style="double">
        <color theme="1"/>
      </top>
      <bottom style="double">
        <color theme="1"/>
      </bottom>
      <diagonal/>
    </border>
    <border>
      <left style="double">
        <color indexed="8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 style="thin">
        <color theme="1"/>
      </right>
      <top style="double">
        <color theme="1"/>
      </top>
      <bottom/>
      <diagonal/>
    </border>
    <border>
      <left style="thin">
        <color theme="1"/>
      </left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double">
        <color theme="1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theme="1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indexed="8"/>
      </bottom>
      <diagonal/>
    </border>
    <border>
      <left/>
      <right style="double">
        <color theme="1"/>
      </right>
      <top style="thin">
        <color indexed="8"/>
      </top>
      <bottom/>
      <diagonal/>
    </border>
    <border>
      <left style="double">
        <color theme="1"/>
      </left>
      <right/>
      <top style="double">
        <color indexed="8"/>
      </top>
      <bottom/>
      <diagonal/>
    </border>
    <border>
      <left style="thin">
        <color theme="1"/>
      </left>
      <right/>
      <top style="double">
        <color theme="1"/>
      </top>
      <bottom/>
      <diagonal/>
    </border>
    <border>
      <left style="thin">
        <color theme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theme="1"/>
      </right>
      <top style="thin">
        <color indexed="8"/>
      </top>
      <bottom style="thin">
        <color indexed="8"/>
      </bottom>
      <diagonal/>
    </border>
    <border>
      <left style="double">
        <color theme="1"/>
      </left>
      <right style="thin">
        <color indexed="8"/>
      </right>
      <top style="thin">
        <color indexed="8"/>
      </top>
      <bottom style="double">
        <color theme="1"/>
      </bottom>
      <diagonal/>
    </border>
    <border>
      <left style="thin">
        <color indexed="8"/>
      </left>
      <right style="double">
        <color theme="1"/>
      </right>
      <top style="thin">
        <color indexed="8"/>
      </top>
      <bottom style="double">
        <color theme="1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theme="1"/>
      </top>
      <bottom style="double">
        <color theme="1"/>
      </bottom>
      <diagonal/>
    </border>
    <border>
      <left style="thin">
        <color indexed="8"/>
      </left>
      <right style="double">
        <color indexed="8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/>
      <top style="thin">
        <color indexed="8"/>
      </top>
      <bottom style="thin">
        <color indexed="8"/>
      </bottom>
      <diagonal/>
    </border>
    <border>
      <left style="double">
        <color theme="1"/>
      </left>
      <right/>
      <top style="thin">
        <color indexed="8"/>
      </top>
      <bottom/>
      <diagonal/>
    </border>
    <border>
      <left style="double">
        <color theme="1"/>
      </left>
      <right/>
      <top style="double">
        <color indexed="8"/>
      </top>
      <bottom style="double">
        <color indexed="8"/>
      </bottom>
      <diagonal/>
    </border>
    <border>
      <left style="double">
        <color theme="1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theme="1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theme="1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theme="1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theme="1"/>
      </bottom>
      <diagonal/>
    </border>
    <border>
      <left/>
      <right style="double">
        <color indexed="8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 style="double">
        <color indexed="8"/>
      </bottom>
      <diagonal/>
    </border>
    <border>
      <left/>
      <right/>
      <top style="double">
        <color theme="1"/>
      </top>
      <bottom style="double">
        <color indexed="8"/>
      </bottom>
      <diagonal/>
    </border>
    <border>
      <left/>
      <right style="double">
        <color theme="1"/>
      </right>
      <top style="double">
        <color theme="1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theme="1"/>
      </left>
      <right/>
      <top style="thin">
        <color indexed="8"/>
      </top>
      <bottom style="double">
        <color theme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theme="1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theme="1"/>
      </bottom>
      <diagonal/>
    </border>
    <border>
      <left/>
      <right style="double">
        <color theme="1"/>
      </right>
      <top style="double">
        <color indexed="8"/>
      </top>
      <bottom style="double">
        <color theme="1"/>
      </bottom>
      <diagonal/>
    </border>
    <border>
      <left style="double">
        <color indexed="8"/>
      </left>
      <right style="double">
        <color theme="1"/>
      </right>
      <top style="thin">
        <color indexed="8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indexed="8"/>
      </top>
      <bottom style="double">
        <color theme="1"/>
      </bottom>
      <diagonal/>
    </border>
    <border>
      <left style="thin">
        <color theme="1"/>
      </left>
      <right style="double">
        <color indexed="8"/>
      </right>
      <top style="thin">
        <color indexed="8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indexed="8"/>
      </bottom>
      <diagonal/>
    </border>
    <border>
      <left style="thin">
        <color theme="1"/>
      </left>
      <right style="double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indexed="8"/>
      </top>
      <bottom/>
      <diagonal/>
    </border>
    <border>
      <left style="thin">
        <color theme="1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theme="1"/>
      </bottom>
      <diagonal/>
    </border>
    <border>
      <left style="double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double">
        <color theme="1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double">
        <color theme="1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theme="1"/>
      </bottom>
      <diagonal/>
    </border>
    <border>
      <left style="double">
        <color theme="1"/>
      </left>
      <right/>
      <top style="double">
        <color indexed="8"/>
      </top>
      <bottom style="double">
        <color theme="1"/>
      </bottom>
      <diagonal/>
    </border>
    <border>
      <left style="double">
        <color indexed="8"/>
      </left>
      <right style="thin">
        <color theme="1"/>
      </right>
      <top/>
      <bottom style="thin">
        <color indexed="8"/>
      </bottom>
      <diagonal/>
    </border>
    <border>
      <left style="double">
        <color indexed="8"/>
      </left>
      <right style="thin">
        <color theme="1"/>
      </right>
      <top/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theme="1"/>
      </right>
      <top style="thin">
        <color indexed="8"/>
      </top>
      <bottom style="double">
        <color theme="1"/>
      </bottom>
      <diagonal/>
    </border>
    <border>
      <left style="double">
        <color indexed="8"/>
      </left>
      <right/>
      <top style="double">
        <color theme="1"/>
      </top>
      <bottom style="double">
        <color theme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theme="1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thin">
        <color theme="1"/>
      </bottom>
      <diagonal/>
    </border>
    <border>
      <left style="double">
        <color theme="1"/>
      </left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double">
        <color theme="1"/>
      </right>
      <top style="thin">
        <color theme="1"/>
      </top>
      <bottom style="double">
        <color theme="1"/>
      </bottom>
      <diagonal/>
    </border>
    <border>
      <left style="double">
        <color theme="1"/>
      </left>
      <right style="double">
        <color indexed="8"/>
      </right>
      <top style="double">
        <color theme="1"/>
      </top>
      <bottom style="double">
        <color indexed="8"/>
      </bottom>
      <diagonal/>
    </border>
    <border>
      <left style="double">
        <color indexed="8"/>
      </left>
      <right style="double">
        <color theme="1"/>
      </right>
      <top style="double">
        <color theme="1"/>
      </top>
      <bottom style="double">
        <color indexed="8"/>
      </bottom>
      <diagonal/>
    </border>
    <border>
      <left style="double">
        <color theme="1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theme="1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theme="1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theme="1"/>
      </left>
      <right style="double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25">
    <xf numFmtId="0" fontId="0" fillId="0" borderId="0" xfId="0"/>
    <xf numFmtId="0" fontId="5" fillId="0" borderId="0" xfId="0" applyFont="1"/>
    <xf numFmtId="0" fontId="6" fillId="0" borderId="0" xfId="0" applyFont="1"/>
    <xf numFmtId="0" fontId="1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15" fontId="11" fillId="0" borderId="26" xfId="0" applyNumberFormat="1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29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1" fillId="0" borderId="29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33" xfId="0" applyFont="1" applyBorder="1" applyAlignment="1">
      <alignment vertical="center"/>
    </xf>
    <xf numFmtId="0" fontId="11" fillId="0" borderId="39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2" borderId="40" xfId="0" applyFont="1" applyFill="1" applyBorder="1" applyAlignment="1">
      <alignment vertical="center"/>
    </xf>
    <xf numFmtId="0" fontId="4" fillId="2" borderId="4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0" fillId="0" borderId="28" xfId="0" applyFont="1" applyBorder="1" applyAlignment="1">
      <alignment horizontal="right" vertical="center"/>
    </xf>
    <xf numFmtId="0" fontId="10" fillId="0" borderId="28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4" fillId="0" borderId="5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8" fillId="0" borderId="28" xfId="0" applyFont="1" applyBorder="1" applyAlignment="1">
      <alignment vertical="center"/>
    </xf>
    <xf numFmtId="0" fontId="18" fillId="0" borderId="0" xfId="0" applyFont="1" applyAlignment="1">
      <alignment vertical="center"/>
    </xf>
    <xf numFmtId="164" fontId="18" fillId="0" borderId="19" xfId="0" applyNumberFormat="1" applyFont="1" applyBorder="1" applyAlignment="1">
      <alignment horizontal="center" vertical="center"/>
    </xf>
    <xf numFmtId="164" fontId="18" fillId="0" borderId="51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44" fontId="10" fillId="0" borderId="34" xfId="1" applyFont="1" applyBorder="1" applyAlignment="1" applyProtection="1">
      <alignment horizontal="center" vertical="center"/>
    </xf>
    <xf numFmtId="44" fontId="10" fillId="0" borderId="32" xfId="1" applyFont="1" applyBorder="1" applyAlignment="1" applyProtection="1">
      <alignment horizontal="center" vertical="center"/>
    </xf>
    <xf numFmtId="44" fontId="10" fillId="0" borderId="55" xfId="1" applyFont="1" applyBorder="1" applyAlignment="1" applyProtection="1">
      <alignment horizontal="center" vertical="center"/>
    </xf>
    <xf numFmtId="164" fontId="18" fillId="0" borderId="56" xfId="0" applyNumberFormat="1" applyFont="1" applyBorder="1" applyAlignment="1">
      <alignment horizontal="center" vertical="center"/>
    </xf>
    <xf numFmtId="164" fontId="18" fillId="0" borderId="57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9" fontId="15" fillId="0" borderId="19" xfId="0" applyNumberFormat="1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9" fontId="14" fillId="0" borderId="8" xfId="2" applyFont="1" applyBorder="1" applyAlignment="1">
      <alignment horizontal="center" vertical="center"/>
    </xf>
    <xf numFmtId="9" fontId="18" fillId="0" borderId="8" xfId="2" applyFont="1" applyBorder="1" applyAlignment="1">
      <alignment horizontal="center" vertical="center"/>
    </xf>
    <xf numFmtId="0" fontId="14" fillId="0" borderId="58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4" fillId="2" borderId="59" xfId="0" applyFont="1" applyFill="1" applyBorder="1" applyAlignment="1">
      <alignment vertical="center"/>
    </xf>
    <xf numFmtId="0" fontId="4" fillId="2" borderId="60" xfId="0" applyFont="1" applyFill="1" applyBorder="1" applyAlignment="1">
      <alignment vertical="center"/>
    </xf>
    <xf numFmtId="0" fontId="4" fillId="0" borderId="61" xfId="0" applyFont="1" applyBorder="1" applyAlignment="1">
      <alignment horizontal="center" vertical="center"/>
    </xf>
    <xf numFmtId="1" fontId="4" fillId="0" borderId="62" xfId="0" applyNumberFormat="1" applyFont="1" applyBorder="1" applyAlignment="1">
      <alignment horizontal="center" vertical="center"/>
    </xf>
    <xf numFmtId="44" fontId="18" fillId="0" borderId="32" xfId="1" applyFont="1" applyBorder="1" applyAlignment="1" applyProtection="1">
      <alignment horizontal="center" vertical="center"/>
    </xf>
    <xf numFmtId="44" fontId="18" fillId="0" borderId="34" xfId="1" applyFont="1" applyBorder="1" applyAlignment="1" applyProtection="1">
      <alignment horizontal="center" vertical="center"/>
    </xf>
    <xf numFmtId="1" fontId="18" fillId="0" borderId="57" xfId="0" applyNumberFormat="1" applyFont="1" applyBorder="1" applyAlignment="1">
      <alignment horizontal="center" vertical="center"/>
    </xf>
    <xf numFmtId="0" fontId="11" fillId="0" borderId="63" xfId="0" applyFont="1" applyBorder="1" applyAlignment="1">
      <alignment vertical="center"/>
    </xf>
    <xf numFmtId="0" fontId="7" fillId="0" borderId="64" xfId="0" applyFont="1" applyBorder="1" applyAlignment="1">
      <alignment horizontal="center" vertical="center"/>
    </xf>
    <xf numFmtId="0" fontId="1" fillId="0" borderId="61" xfId="0" applyFont="1" applyBorder="1" applyAlignment="1">
      <alignment vertical="center"/>
    </xf>
    <xf numFmtId="0" fontId="7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9" fontId="7" fillId="0" borderId="58" xfId="0" applyNumberFormat="1" applyFont="1" applyBorder="1" applyAlignment="1">
      <alignment horizontal="center" vertical="center"/>
    </xf>
    <xf numFmtId="7" fontId="18" fillId="0" borderId="6" xfId="1" applyNumberFormat="1" applyFont="1" applyBorder="1" applyAlignment="1" applyProtection="1">
      <alignment horizontal="center" vertical="center"/>
    </xf>
    <xf numFmtId="7" fontId="10" fillId="0" borderId="8" xfId="1" applyNumberFormat="1" applyFont="1" applyBorder="1" applyAlignment="1" applyProtection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9" fontId="1" fillId="0" borderId="20" xfId="0" applyNumberFormat="1" applyFont="1" applyBorder="1" applyAlignment="1">
      <alignment vertical="center"/>
    </xf>
    <xf numFmtId="164" fontId="10" fillId="0" borderId="9" xfId="0" applyNumberFormat="1" applyFont="1" applyBorder="1" applyAlignment="1">
      <alignment horizontal="center" vertical="center"/>
    </xf>
    <xf numFmtId="7" fontId="1" fillId="0" borderId="6" xfId="1" applyNumberFormat="1" applyFont="1" applyBorder="1" applyAlignment="1" applyProtection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9" fontId="1" fillId="0" borderId="24" xfId="0" applyNumberFormat="1" applyFont="1" applyBorder="1" applyAlignment="1">
      <alignment vertical="center"/>
    </xf>
    <xf numFmtId="0" fontId="4" fillId="2" borderId="71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7" fontId="10" fillId="0" borderId="2" xfId="1" applyNumberFormat="1" applyFont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9" fontId="7" fillId="0" borderId="76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/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167" fontId="18" fillId="0" borderId="6" xfId="1" applyNumberFormat="1" applyFont="1" applyBorder="1" applyAlignment="1" applyProtection="1">
      <alignment horizontal="center" vertical="center"/>
    </xf>
    <xf numFmtId="167" fontId="10" fillId="0" borderId="8" xfId="1" applyNumberFormat="1" applyFont="1" applyBorder="1" applyAlignment="1" applyProtection="1">
      <alignment horizontal="center" vertical="center"/>
    </xf>
    <xf numFmtId="167" fontId="4" fillId="0" borderId="6" xfId="1" applyNumberFormat="1" applyFont="1" applyBorder="1" applyAlignment="1" applyProtection="1">
      <alignment horizontal="center" vertical="center"/>
    </xf>
    <xf numFmtId="167" fontId="11" fillId="0" borderId="8" xfId="1" applyNumberFormat="1" applyFont="1" applyBorder="1" applyAlignment="1" applyProtection="1">
      <alignment horizontal="center" vertical="center"/>
    </xf>
    <xf numFmtId="167" fontId="11" fillId="0" borderId="8" xfId="1" applyNumberFormat="1" applyFont="1" applyFill="1" applyBorder="1" applyAlignment="1" applyProtection="1">
      <alignment horizontal="center" vertical="center"/>
    </xf>
    <xf numFmtId="167" fontId="11" fillId="0" borderId="68" xfId="1" applyNumberFormat="1" applyFont="1" applyBorder="1" applyAlignment="1" applyProtection="1">
      <alignment horizontal="center" vertical="center"/>
    </xf>
    <xf numFmtId="167" fontId="4" fillId="0" borderId="58" xfId="1" applyNumberFormat="1" applyFont="1" applyBorder="1" applyAlignment="1" applyProtection="1">
      <alignment horizontal="center" vertical="center"/>
    </xf>
    <xf numFmtId="167" fontId="11" fillId="0" borderId="20" xfId="1" applyNumberFormat="1" applyFont="1" applyBorder="1" applyAlignment="1" applyProtection="1">
      <alignment horizontal="center" vertical="center"/>
    </xf>
    <xf numFmtId="167" fontId="10" fillId="0" borderId="33" xfId="1" applyNumberFormat="1" applyFont="1" applyBorder="1" applyAlignment="1" applyProtection="1">
      <alignment horizontal="center" vertical="center"/>
    </xf>
    <xf numFmtId="167" fontId="11" fillId="0" borderId="33" xfId="1" applyNumberFormat="1" applyFont="1" applyBorder="1" applyAlignment="1" applyProtection="1">
      <alignment horizontal="center" vertical="center"/>
    </xf>
    <xf numFmtId="167" fontId="11" fillId="0" borderId="39" xfId="1" applyNumberFormat="1" applyFont="1" applyBorder="1" applyAlignment="1" applyProtection="1">
      <alignment horizontal="center" vertical="center"/>
    </xf>
    <xf numFmtId="167" fontId="11" fillId="0" borderId="33" xfId="1" applyNumberFormat="1" applyFont="1" applyFill="1" applyBorder="1" applyAlignment="1" applyProtection="1">
      <alignment horizontal="center" vertical="center"/>
    </xf>
    <xf numFmtId="167" fontId="11" fillId="0" borderId="81" xfId="1" applyNumberFormat="1" applyFont="1" applyBorder="1" applyAlignment="1" applyProtection="1">
      <alignment horizontal="center" vertical="center"/>
    </xf>
    <xf numFmtId="37" fontId="10" fillId="0" borderId="82" xfId="1" applyNumberFormat="1" applyFont="1" applyBorder="1" applyAlignment="1" applyProtection="1">
      <alignment horizontal="center" vertical="center"/>
    </xf>
    <xf numFmtId="37" fontId="10" fillId="0" borderId="83" xfId="1" applyNumberFormat="1" applyFont="1" applyBorder="1" applyAlignment="1" applyProtection="1">
      <alignment horizontal="center" vertical="center"/>
    </xf>
    <xf numFmtId="0" fontId="18" fillId="0" borderId="84" xfId="0" applyFont="1" applyBorder="1" applyAlignment="1">
      <alignment vertical="center"/>
    </xf>
    <xf numFmtId="0" fontId="18" fillId="0" borderId="85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4" fillId="0" borderId="29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166" fontId="10" fillId="0" borderId="83" xfId="0" applyNumberFormat="1" applyFont="1" applyBorder="1" applyAlignment="1">
      <alignment horizontal="left" vertical="center"/>
    </xf>
    <xf numFmtId="37" fontId="10" fillId="0" borderId="86" xfId="1" applyNumberFormat="1" applyFont="1" applyBorder="1" applyAlignment="1" applyProtection="1">
      <alignment horizontal="center" vertical="center"/>
    </xf>
    <xf numFmtId="37" fontId="10" fillId="0" borderId="87" xfId="1" applyNumberFormat="1" applyFont="1" applyBorder="1" applyAlignment="1" applyProtection="1">
      <alignment horizontal="center" vertical="center"/>
    </xf>
    <xf numFmtId="167" fontId="18" fillId="0" borderId="14" xfId="1" applyNumberFormat="1" applyFont="1" applyBorder="1" applyAlignment="1" applyProtection="1">
      <alignment horizontal="center" vertical="center"/>
    </xf>
    <xf numFmtId="167" fontId="10" fillId="0" borderId="16" xfId="1" applyNumberFormat="1" applyFont="1" applyBorder="1" applyAlignment="1" applyProtection="1">
      <alignment horizontal="center" vertical="center"/>
    </xf>
    <xf numFmtId="167" fontId="10" fillId="0" borderId="31" xfId="1" applyNumberFormat="1" applyFont="1" applyBorder="1" applyAlignment="1" applyProtection="1">
      <alignment horizontal="center" vertical="center"/>
    </xf>
    <xf numFmtId="167" fontId="11" fillId="0" borderId="59" xfId="0" applyNumberFormat="1" applyFont="1" applyBorder="1" applyAlignment="1">
      <alignment horizontal="center" vertical="center"/>
    </xf>
    <xf numFmtId="167" fontId="11" fillId="0" borderId="60" xfId="0" applyNumberFormat="1" applyFont="1" applyBorder="1" applyAlignment="1">
      <alignment horizontal="center" vertical="center"/>
    </xf>
    <xf numFmtId="167" fontId="11" fillId="0" borderId="41" xfId="0" applyNumberFormat="1" applyFont="1" applyBorder="1" applyAlignment="1">
      <alignment horizontal="center" vertical="center"/>
    </xf>
    <xf numFmtId="37" fontId="10" fillId="0" borderId="88" xfId="1" applyNumberFormat="1" applyFont="1" applyBorder="1" applyAlignment="1" applyProtection="1">
      <alignment horizontal="center" vertical="center"/>
    </xf>
    <xf numFmtId="37" fontId="10" fillId="0" borderId="89" xfId="1" applyNumberFormat="1" applyFont="1" applyBorder="1" applyAlignment="1" applyProtection="1">
      <alignment horizontal="center" vertical="center"/>
    </xf>
    <xf numFmtId="167" fontId="18" fillId="0" borderId="58" xfId="1" applyNumberFormat="1" applyFont="1" applyBorder="1" applyAlignment="1" applyProtection="1">
      <alignment horizontal="center" vertical="center"/>
    </xf>
    <xf numFmtId="167" fontId="10" fillId="0" borderId="20" xfId="1" applyNumberFormat="1" applyFont="1" applyBorder="1" applyAlignment="1" applyProtection="1">
      <alignment horizontal="center" vertical="center"/>
    </xf>
    <xf numFmtId="167" fontId="10" fillId="0" borderId="39" xfId="1" applyNumberFormat="1" applyFont="1" applyBorder="1" applyAlignment="1" applyProtection="1">
      <alignment horizontal="center" vertical="center"/>
    </xf>
    <xf numFmtId="167" fontId="4" fillId="0" borderId="14" xfId="1" applyNumberFormat="1" applyFont="1" applyBorder="1" applyAlignment="1" applyProtection="1">
      <alignment horizontal="center" vertical="center"/>
    </xf>
    <xf numFmtId="167" fontId="11" fillId="0" borderId="16" xfId="1" applyNumberFormat="1" applyFont="1" applyBorder="1" applyAlignment="1" applyProtection="1">
      <alignment horizontal="center" vertical="center"/>
    </xf>
    <xf numFmtId="167" fontId="11" fillId="0" borderId="31" xfId="1" applyNumberFormat="1" applyFont="1" applyBorder="1" applyAlignment="1" applyProtection="1">
      <alignment horizontal="center" vertical="center"/>
    </xf>
    <xf numFmtId="7" fontId="10" fillId="0" borderId="8" xfId="1" applyNumberFormat="1" applyFont="1" applyFill="1" applyBorder="1" applyAlignment="1" applyProtection="1">
      <alignment horizontal="center" vertical="center"/>
    </xf>
    <xf numFmtId="0" fontId="18" fillId="0" borderId="61" xfId="0" applyFont="1" applyBorder="1" applyAlignment="1">
      <alignment vertical="center"/>
    </xf>
    <xf numFmtId="0" fontId="21" fillId="0" borderId="42" xfId="0" applyFont="1" applyBorder="1" applyAlignment="1">
      <alignment horizontal="center" vertical="center"/>
    </xf>
    <xf numFmtId="0" fontId="18" fillId="0" borderId="77" xfId="0" applyFont="1" applyBorder="1" applyAlignment="1">
      <alignment vertical="center"/>
    </xf>
    <xf numFmtId="0" fontId="4" fillId="0" borderId="90" xfId="0" applyFont="1" applyBorder="1" applyAlignment="1">
      <alignment horizontal="center" vertical="center"/>
    </xf>
    <xf numFmtId="0" fontId="14" fillId="0" borderId="16" xfId="0" applyFont="1" applyBorder="1" applyAlignment="1">
      <alignment vertical="center"/>
    </xf>
    <xf numFmtId="7" fontId="18" fillId="0" borderId="93" xfId="1" applyNumberFormat="1" applyFont="1" applyBorder="1" applyAlignment="1" applyProtection="1">
      <alignment horizontal="center" vertical="center"/>
    </xf>
    <xf numFmtId="7" fontId="10" fillId="0" borderId="94" xfId="1" applyNumberFormat="1" applyFont="1" applyBorder="1" applyAlignment="1" applyProtection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64" fontId="10" fillId="0" borderId="97" xfId="0" applyNumberFormat="1" applyFont="1" applyBorder="1" applyAlignment="1">
      <alignment horizontal="center" vertical="center"/>
    </xf>
    <xf numFmtId="7" fontId="1" fillId="0" borderId="93" xfId="1" applyNumberFormat="1" applyFont="1" applyBorder="1" applyAlignment="1" applyProtection="1">
      <alignment horizontal="center" vertical="center"/>
    </xf>
    <xf numFmtId="7" fontId="10" fillId="0" borderId="9" xfId="1" applyNumberFormat="1" applyFont="1" applyBorder="1" applyAlignment="1" applyProtection="1">
      <alignment horizontal="center" vertical="center"/>
    </xf>
    <xf numFmtId="7" fontId="1" fillId="0" borderId="67" xfId="1" applyNumberFormat="1" applyFont="1" applyBorder="1" applyAlignment="1" applyProtection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11" fillId="0" borderId="64" xfId="0" applyFont="1" applyBorder="1" applyAlignment="1">
      <alignment vertical="center"/>
    </xf>
    <xf numFmtId="0" fontId="4" fillId="0" borderId="64" xfId="0" applyFont="1" applyBorder="1" applyAlignment="1">
      <alignment horizontal="center" vertical="center"/>
    </xf>
    <xf numFmtId="0" fontId="18" fillId="0" borderId="62" xfId="0" applyFont="1" applyBorder="1" applyAlignment="1">
      <alignment vertical="center"/>
    </xf>
    <xf numFmtId="0" fontId="18" fillId="0" borderId="64" xfId="0" applyFont="1" applyBorder="1" applyAlignment="1">
      <alignment vertical="center"/>
    </xf>
    <xf numFmtId="9" fontId="22" fillId="0" borderId="58" xfId="0" applyNumberFormat="1" applyFont="1" applyBorder="1" applyAlignment="1">
      <alignment horizontal="center" vertical="center"/>
    </xf>
    <xf numFmtId="166" fontId="10" fillId="4" borderId="99" xfId="0" applyNumberFormat="1" applyFont="1" applyFill="1" applyBorder="1" applyAlignment="1">
      <alignment horizontal="center" vertical="center"/>
    </xf>
    <xf numFmtId="166" fontId="10" fillId="3" borderId="99" xfId="0" applyNumberFormat="1" applyFont="1" applyFill="1" applyBorder="1" applyAlignment="1">
      <alignment horizontal="center" vertical="center"/>
    </xf>
    <xf numFmtId="166" fontId="10" fillId="0" borderId="100" xfId="0" applyNumberFormat="1" applyFont="1" applyBorder="1" applyAlignment="1">
      <alignment horizontal="left" vertical="center"/>
    </xf>
    <xf numFmtId="166" fontId="10" fillId="0" borderId="99" xfId="0" applyNumberFormat="1" applyFont="1" applyBorder="1" applyAlignment="1">
      <alignment horizontal="center" vertical="center"/>
    </xf>
    <xf numFmtId="166" fontId="10" fillId="0" borderId="101" xfId="0" applyNumberFormat="1" applyFont="1" applyBorder="1" applyAlignment="1">
      <alignment horizontal="center" vertical="center"/>
    </xf>
    <xf numFmtId="37" fontId="10" fillId="0" borderId="8" xfId="1" applyNumberFormat="1" applyFont="1" applyBorder="1" applyAlignment="1" applyProtection="1">
      <alignment horizontal="center" vertical="center"/>
    </xf>
    <xf numFmtId="166" fontId="10" fillId="0" borderId="102" xfId="0" applyNumberFormat="1" applyFont="1" applyBorder="1" applyAlignment="1">
      <alignment horizontal="center" vertical="center"/>
    </xf>
    <xf numFmtId="0" fontId="18" fillId="0" borderId="103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167" fontId="4" fillId="0" borderId="105" xfId="1" applyNumberFormat="1" applyFont="1" applyBorder="1" applyAlignment="1" applyProtection="1">
      <alignment horizontal="center" vertical="center"/>
    </xf>
    <xf numFmtId="167" fontId="4" fillId="0" borderId="105" xfId="1" applyNumberFormat="1" applyFont="1" applyFill="1" applyBorder="1" applyAlignment="1" applyProtection="1">
      <alignment horizontal="center" vertical="center"/>
    </xf>
    <xf numFmtId="167" fontId="4" fillId="0" borderId="107" xfId="1" applyNumberFormat="1" applyFont="1" applyBorder="1" applyAlignment="1" applyProtection="1">
      <alignment horizontal="center" vertical="center"/>
    </xf>
    <xf numFmtId="0" fontId="10" fillId="0" borderId="108" xfId="0" applyFont="1" applyBorder="1" applyAlignment="1">
      <alignment vertical="center"/>
    </xf>
    <xf numFmtId="0" fontId="10" fillId="0" borderId="109" xfId="0" applyFont="1" applyBorder="1" applyAlignment="1">
      <alignment vertical="center"/>
    </xf>
    <xf numFmtId="0" fontId="18" fillId="0" borderId="109" xfId="0" applyFont="1" applyBorder="1" applyAlignment="1">
      <alignment vertical="center"/>
    </xf>
    <xf numFmtId="0" fontId="18" fillId="0" borderId="110" xfId="0" applyFont="1" applyBorder="1" applyAlignment="1">
      <alignment vertical="center"/>
    </xf>
    <xf numFmtId="0" fontId="7" fillId="4" borderId="25" xfId="0" applyFont="1" applyFill="1" applyBorder="1" applyAlignment="1">
      <alignment vertical="center"/>
    </xf>
    <xf numFmtId="0" fontId="18" fillId="4" borderId="45" xfId="0" applyFont="1" applyFill="1" applyBorder="1" applyAlignment="1">
      <alignment horizontal="left" vertical="center"/>
    </xf>
    <xf numFmtId="0" fontId="18" fillId="4" borderId="46" xfId="0" applyFont="1" applyFill="1" applyBorder="1" applyAlignment="1">
      <alignment horizontal="center" vertical="center"/>
    </xf>
    <xf numFmtId="0" fontId="18" fillId="4" borderId="53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horizontal="center" vertical="center"/>
    </xf>
    <xf numFmtId="0" fontId="18" fillId="4" borderId="27" xfId="0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4" fillId="4" borderId="61" xfId="0" applyFont="1" applyFill="1" applyBorder="1" applyAlignment="1">
      <alignment horizontal="center" vertical="center"/>
    </xf>
    <xf numFmtId="7" fontId="10" fillId="4" borderId="47" xfId="1" applyNumberFormat="1" applyFont="1" applyFill="1" applyBorder="1" applyAlignment="1" applyProtection="1">
      <alignment horizontal="center" vertical="center"/>
    </xf>
    <xf numFmtId="164" fontId="10" fillId="4" borderId="48" xfId="0" applyNumberFormat="1" applyFont="1" applyFill="1" applyBorder="1" applyAlignment="1">
      <alignment horizontal="center" vertical="center"/>
    </xf>
    <xf numFmtId="164" fontId="10" fillId="4" borderId="54" xfId="0" applyNumberFormat="1" applyFont="1" applyFill="1" applyBorder="1" applyAlignment="1">
      <alignment horizontal="center" vertical="center"/>
    </xf>
    <xf numFmtId="7" fontId="18" fillId="4" borderId="47" xfId="1" applyNumberFormat="1" applyFont="1" applyFill="1" applyBorder="1" applyAlignment="1" applyProtection="1">
      <alignment horizontal="center" vertical="center"/>
    </xf>
    <xf numFmtId="7" fontId="10" fillId="4" borderId="48" xfId="1" applyNumberFormat="1" applyFont="1" applyFill="1" applyBorder="1" applyAlignment="1" applyProtection="1">
      <alignment horizontal="center" vertical="center"/>
    </xf>
    <xf numFmtId="7" fontId="10" fillId="4" borderId="34" xfId="1" applyNumberFormat="1" applyFont="1" applyFill="1" applyBorder="1" applyAlignment="1" applyProtection="1">
      <alignment horizontal="center" vertical="center"/>
    </xf>
    <xf numFmtId="0" fontId="11" fillId="4" borderId="0" xfId="0" applyFont="1" applyFill="1" applyAlignment="1">
      <alignment vertical="center"/>
    </xf>
    <xf numFmtId="7" fontId="10" fillId="4" borderId="32" xfId="1" applyNumberFormat="1" applyFont="1" applyFill="1" applyBorder="1" applyAlignment="1" applyProtection="1">
      <alignment horizontal="center" vertical="center"/>
    </xf>
    <xf numFmtId="164" fontId="10" fillId="4" borderId="55" xfId="0" applyNumberFormat="1" applyFont="1" applyFill="1" applyBorder="1" applyAlignment="1">
      <alignment horizontal="center" vertical="center"/>
    </xf>
    <xf numFmtId="164" fontId="10" fillId="4" borderId="3" xfId="0" applyNumberFormat="1" applyFont="1" applyFill="1" applyBorder="1" applyAlignment="1">
      <alignment horizontal="center" vertical="center"/>
    </xf>
    <xf numFmtId="7" fontId="18" fillId="4" borderId="32" xfId="1" applyNumberFormat="1" applyFont="1" applyFill="1" applyBorder="1" applyAlignment="1" applyProtection="1">
      <alignment horizontal="center" vertical="center"/>
    </xf>
    <xf numFmtId="7" fontId="18" fillId="4" borderId="55" xfId="1" applyNumberFormat="1" applyFont="1" applyFill="1" applyBorder="1" applyAlignment="1" applyProtection="1">
      <alignment horizontal="center" vertical="center"/>
    </xf>
    <xf numFmtId="164" fontId="18" fillId="4" borderId="3" xfId="0" applyNumberFormat="1" applyFont="1" applyFill="1" applyBorder="1" applyAlignment="1">
      <alignment horizontal="center" vertical="center"/>
    </xf>
    <xf numFmtId="7" fontId="18" fillId="4" borderId="34" xfId="1" applyNumberFormat="1" applyFont="1" applyFill="1" applyBorder="1" applyAlignment="1" applyProtection="1">
      <alignment horizontal="center" vertical="center"/>
    </xf>
    <xf numFmtId="7" fontId="1" fillId="4" borderId="21" xfId="1" applyNumberFormat="1" applyFont="1" applyFill="1" applyBorder="1" applyAlignment="1" applyProtection="1">
      <alignment horizontal="center" vertical="center"/>
    </xf>
    <xf numFmtId="7" fontId="10" fillId="4" borderId="22" xfId="1" applyNumberFormat="1" applyFont="1" applyFill="1" applyBorder="1" applyAlignment="1" applyProtection="1">
      <alignment horizontal="center" vertical="center"/>
    </xf>
    <xf numFmtId="164" fontId="10" fillId="4" borderId="23" xfId="0" applyNumberFormat="1" applyFont="1" applyFill="1" applyBorder="1" applyAlignment="1">
      <alignment horizontal="center" vertical="center"/>
    </xf>
    <xf numFmtId="7" fontId="18" fillId="4" borderId="21" xfId="1" applyNumberFormat="1" applyFont="1" applyFill="1" applyBorder="1" applyAlignment="1" applyProtection="1">
      <alignment horizontal="center" vertical="center"/>
    </xf>
    <xf numFmtId="7" fontId="1" fillId="4" borderId="6" xfId="1" applyNumberFormat="1" applyFont="1" applyFill="1" applyBorder="1" applyAlignment="1" applyProtection="1">
      <alignment horizontal="center" vertical="center"/>
    </xf>
    <xf numFmtId="7" fontId="10" fillId="4" borderId="8" xfId="1" applyNumberFormat="1" applyFont="1" applyFill="1" applyBorder="1" applyAlignment="1" applyProtection="1">
      <alignment horizontal="center" vertical="center"/>
    </xf>
    <xf numFmtId="164" fontId="10" fillId="4" borderId="9" xfId="0" applyNumberFormat="1" applyFont="1" applyFill="1" applyBorder="1" applyAlignment="1">
      <alignment horizontal="center" vertical="center"/>
    </xf>
    <xf numFmtId="7" fontId="18" fillId="4" borderId="6" xfId="1" applyNumberFormat="1" applyFont="1" applyFill="1" applyBorder="1" applyAlignment="1" applyProtection="1">
      <alignment horizontal="center" vertical="center"/>
    </xf>
    <xf numFmtId="7" fontId="1" fillId="4" borderId="14" xfId="1" applyNumberFormat="1" applyFont="1" applyFill="1" applyBorder="1" applyAlignment="1" applyProtection="1">
      <alignment horizontal="center" vertical="center"/>
    </xf>
    <xf numFmtId="7" fontId="10" fillId="4" borderId="16" xfId="1" applyNumberFormat="1" applyFont="1" applyFill="1" applyBorder="1" applyAlignment="1" applyProtection="1">
      <alignment horizontal="center" vertical="center"/>
    </xf>
    <xf numFmtId="164" fontId="10" fillId="4" borderId="5" xfId="0" applyNumberFormat="1" applyFont="1" applyFill="1" applyBorder="1" applyAlignment="1">
      <alignment horizontal="center" vertical="center"/>
    </xf>
    <xf numFmtId="7" fontId="18" fillId="4" borderId="14" xfId="1" applyNumberFormat="1" applyFont="1" applyFill="1" applyBorder="1" applyAlignment="1" applyProtection="1">
      <alignment horizontal="center" vertical="center"/>
    </xf>
    <xf numFmtId="7" fontId="1" fillId="4" borderId="91" xfId="1" applyNumberFormat="1" applyFont="1" applyFill="1" applyBorder="1" applyAlignment="1" applyProtection="1">
      <alignment horizontal="center" vertical="center"/>
    </xf>
    <xf numFmtId="164" fontId="10" fillId="4" borderId="69" xfId="0" applyNumberFormat="1" applyFont="1" applyFill="1" applyBorder="1" applyAlignment="1">
      <alignment horizontal="center" vertical="center"/>
    </xf>
    <xf numFmtId="7" fontId="1" fillId="4" borderId="93" xfId="1" applyNumberFormat="1" applyFont="1" applyFill="1" applyBorder="1" applyAlignment="1" applyProtection="1">
      <alignment horizontal="center" vertical="center"/>
    </xf>
    <xf numFmtId="7" fontId="10" fillId="4" borderId="94" xfId="1" applyNumberFormat="1" applyFont="1" applyFill="1" applyBorder="1" applyAlignment="1" applyProtection="1">
      <alignment horizontal="center" vertical="center"/>
    </xf>
    <xf numFmtId="164" fontId="10" fillId="4" borderId="7" xfId="0" applyNumberFormat="1" applyFont="1" applyFill="1" applyBorder="1" applyAlignment="1">
      <alignment horizontal="center" vertical="center"/>
    </xf>
    <xf numFmtId="7" fontId="18" fillId="4" borderId="93" xfId="1" applyNumberFormat="1" applyFont="1" applyFill="1" applyBorder="1" applyAlignment="1" applyProtection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9" fontId="18" fillId="4" borderId="8" xfId="2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vertical="center"/>
    </xf>
    <xf numFmtId="9" fontId="22" fillId="4" borderId="20" xfId="0" applyNumberFormat="1" applyFont="1" applyFill="1" applyBorder="1" applyAlignment="1">
      <alignment horizontal="center" vertical="center"/>
    </xf>
    <xf numFmtId="9" fontId="18" fillId="4" borderId="67" xfId="0" applyNumberFormat="1" applyFont="1" applyFill="1" applyBorder="1" applyAlignment="1">
      <alignment horizontal="center" vertical="center"/>
    </xf>
    <xf numFmtId="0" fontId="18" fillId="4" borderId="68" xfId="0" applyFont="1" applyFill="1" applyBorder="1" applyAlignment="1">
      <alignment vertical="center"/>
    </xf>
    <xf numFmtId="0" fontId="11" fillId="4" borderId="39" xfId="0" applyFont="1" applyFill="1" applyBorder="1" applyAlignment="1">
      <alignment vertical="center"/>
    </xf>
    <xf numFmtId="0" fontId="4" fillId="3" borderId="111" xfId="0" applyFont="1" applyFill="1" applyBorder="1" applyAlignment="1">
      <alignment horizontal="center" vertical="center"/>
    </xf>
    <xf numFmtId="0" fontId="4" fillId="3" borderId="113" xfId="0" applyFont="1" applyFill="1" applyBorder="1" applyAlignment="1">
      <alignment horizontal="center" vertical="center"/>
    </xf>
    <xf numFmtId="0" fontId="4" fillId="4" borderId="114" xfId="0" applyFont="1" applyFill="1" applyBorder="1" applyAlignment="1">
      <alignment horizontal="center" vertical="center"/>
    </xf>
    <xf numFmtId="7" fontId="10" fillId="4" borderId="31" xfId="1" applyNumberFormat="1" applyFont="1" applyFill="1" applyBorder="1" applyAlignment="1" applyProtection="1">
      <alignment horizontal="center" vertical="center"/>
    </xf>
    <xf numFmtId="0" fontId="4" fillId="4" borderId="115" xfId="0" applyFont="1" applyFill="1" applyBorder="1" applyAlignment="1">
      <alignment horizontal="center" vertical="center"/>
    </xf>
    <xf numFmtId="7" fontId="10" fillId="4" borderId="33" xfId="1" applyNumberFormat="1" applyFont="1" applyFill="1" applyBorder="1" applyAlignment="1" applyProtection="1">
      <alignment horizontal="center" vertical="center"/>
    </xf>
    <xf numFmtId="0" fontId="4" fillId="4" borderId="116" xfId="0" applyFont="1" applyFill="1" applyBorder="1" applyAlignment="1">
      <alignment horizontal="center" vertical="center"/>
    </xf>
    <xf numFmtId="0" fontId="4" fillId="0" borderId="115" xfId="0" applyFont="1" applyBorder="1" applyAlignment="1">
      <alignment horizontal="center" vertical="center"/>
    </xf>
    <xf numFmtId="7" fontId="10" fillId="0" borderId="33" xfId="1" applyNumberFormat="1" applyFont="1" applyBorder="1" applyAlignment="1" applyProtection="1">
      <alignment horizontal="center" vertical="center"/>
    </xf>
    <xf numFmtId="7" fontId="10" fillId="0" borderId="34" xfId="1" applyNumberFormat="1" applyFont="1" applyBorder="1" applyAlignment="1" applyProtection="1">
      <alignment horizontal="center" vertical="center"/>
    </xf>
    <xf numFmtId="7" fontId="10" fillId="3" borderId="47" xfId="1" applyNumberFormat="1" applyFont="1" applyFill="1" applyBorder="1" applyAlignment="1" applyProtection="1">
      <alignment horizontal="center" vertical="center"/>
    </xf>
    <xf numFmtId="7" fontId="10" fillId="3" borderId="32" xfId="1" applyNumberFormat="1" applyFont="1" applyFill="1" applyBorder="1" applyAlignment="1" applyProtection="1">
      <alignment horizontal="center" vertical="center"/>
    </xf>
    <xf numFmtId="7" fontId="18" fillId="3" borderId="32" xfId="1" applyNumberFormat="1" applyFont="1" applyFill="1" applyBorder="1" applyAlignment="1" applyProtection="1">
      <alignment horizontal="center" vertical="center"/>
    </xf>
    <xf numFmtId="7" fontId="18" fillId="3" borderId="47" xfId="1" applyNumberFormat="1" applyFont="1" applyFill="1" applyBorder="1" applyAlignment="1" applyProtection="1">
      <alignment horizontal="center" vertical="center"/>
    </xf>
    <xf numFmtId="7" fontId="10" fillId="3" borderId="48" xfId="1" applyNumberFormat="1" applyFont="1" applyFill="1" applyBorder="1" applyAlignment="1" applyProtection="1">
      <alignment horizontal="center" vertical="center"/>
    </xf>
    <xf numFmtId="7" fontId="10" fillId="3" borderId="34" xfId="1" applyNumberFormat="1" applyFont="1" applyFill="1" applyBorder="1" applyAlignment="1" applyProtection="1">
      <alignment horizontal="center" vertical="center"/>
    </xf>
    <xf numFmtId="0" fontId="7" fillId="0" borderId="75" xfId="0" applyFont="1" applyBorder="1" applyAlignment="1">
      <alignment horizontal="center" vertical="center"/>
    </xf>
    <xf numFmtId="7" fontId="18" fillId="3" borderId="6" xfId="1" applyNumberFormat="1" applyFont="1" applyFill="1" applyBorder="1" applyAlignment="1" applyProtection="1">
      <alignment horizontal="center" vertical="center"/>
    </xf>
    <xf numFmtId="7" fontId="10" fillId="3" borderId="8" xfId="1" applyNumberFormat="1" applyFont="1" applyFill="1" applyBorder="1" applyAlignment="1" applyProtection="1">
      <alignment horizontal="center" vertical="center"/>
    </xf>
    <xf numFmtId="7" fontId="10" fillId="3" borderId="33" xfId="1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7" fontId="10" fillId="3" borderId="92" xfId="1" applyNumberFormat="1" applyFont="1" applyFill="1" applyBorder="1" applyAlignment="1" applyProtection="1">
      <alignment horizontal="center" vertical="center"/>
    </xf>
    <xf numFmtId="7" fontId="10" fillId="3" borderId="94" xfId="1" applyNumberFormat="1" applyFont="1" applyFill="1" applyBorder="1" applyAlignment="1" applyProtection="1">
      <alignment horizontal="center" vertical="center"/>
    </xf>
    <xf numFmtId="7" fontId="10" fillId="3" borderId="9" xfId="1" applyNumberFormat="1" applyFont="1" applyFill="1" applyBorder="1" applyAlignment="1" applyProtection="1">
      <alignment horizontal="center" vertical="center"/>
    </xf>
    <xf numFmtId="7" fontId="10" fillId="3" borderId="70" xfId="1" applyNumberFormat="1" applyFont="1" applyFill="1" applyBorder="1" applyAlignment="1" applyProtection="1">
      <alignment horizontal="center" vertical="center"/>
    </xf>
    <xf numFmtId="7" fontId="18" fillId="3" borderId="93" xfId="1" applyNumberFormat="1" applyFont="1" applyFill="1" applyBorder="1" applyAlignment="1" applyProtection="1">
      <alignment horizontal="center" vertical="center"/>
    </xf>
    <xf numFmtId="7" fontId="18" fillId="3" borderId="95" xfId="1" applyNumberFormat="1" applyFont="1" applyFill="1" applyBorder="1" applyAlignment="1" applyProtection="1">
      <alignment horizontal="center" vertical="center"/>
    </xf>
    <xf numFmtId="7" fontId="10" fillId="3" borderId="96" xfId="1" applyNumberFormat="1" applyFont="1" applyFill="1" applyBorder="1" applyAlignment="1" applyProtection="1">
      <alignment horizontal="center" vertical="center"/>
    </xf>
    <xf numFmtId="7" fontId="18" fillId="3" borderId="91" xfId="1" applyNumberFormat="1" applyFont="1" applyFill="1" applyBorder="1" applyAlignment="1" applyProtection="1">
      <alignment horizontal="center" vertical="center"/>
    </xf>
    <xf numFmtId="167" fontId="4" fillId="3" borderId="106" xfId="1" applyNumberFormat="1" applyFont="1" applyFill="1" applyBorder="1" applyAlignment="1" applyProtection="1">
      <alignment horizontal="center" vertical="center"/>
    </xf>
    <xf numFmtId="167" fontId="11" fillId="3" borderId="16" xfId="1" applyNumberFormat="1" applyFont="1" applyFill="1" applyBorder="1" applyAlignment="1" applyProtection="1">
      <alignment horizontal="center" vertical="center"/>
    </xf>
    <xf numFmtId="167" fontId="11" fillId="3" borderId="31" xfId="1" applyNumberFormat="1" applyFont="1" applyFill="1" applyBorder="1" applyAlignment="1" applyProtection="1">
      <alignment horizontal="center" vertical="center"/>
    </xf>
    <xf numFmtId="167" fontId="4" fillId="3" borderId="105" xfId="1" applyNumberFormat="1" applyFont="1" applyFill="1" applyBorder="1" applyAlignment="1" applyProtection="1">
      <alignment horizontal="center" vertical="center"/>
    </xf>
    <xf numFmtId="167" fontId="11" fillId="3" borderId="8" xfId="1" applyNumberFormat="1" applyFont="1" applyFill="1" applyBorder="1" applyAlignment="1" applyProtection="1">
      <alignment horizontal="center" vertical="center"/>
    </xf>
    <xf numFmtId="167" fontId="11" fillId="3" borderId="33" xfId="1" applyNumberFormat="1" applyFont="1" applyFill="1" applyBorder="1" applyAlignment="1" applyProtection="1">
      <alignment horizontal="center" vertical="center"/>
    </xf>
    <xf numFmtId="167" fontId="4" fillId="3" borderId="6" xfId="1" applyNumberFormat="1" applyFont="1" applyFill="1" applyBorder="1" applyAlignment="1" applyProtection="1">
      <alignment horizontal="center" vertical="center"/>
    </xf>
    <xf numFmtId="167" fontId="4" fillId="3" borderId="14" xfId="1" applyNumberFormat="1" applyFont="1" applyFill="1" applyBorder="1" applyAlignment="1" applyProtection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3" borderId="50" xfId="0" applyFont="1" applyFill="1" applyBorder="1" applyAlignment="1">
      <alignment horizontal="center" vertical="center"/>
    </xf>
    <xf numFmtId="164" fontId="1" fillId="0" borderId="52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4" fontId="1" fillId="0" borderId="35" xfId="0" applyNumberFormat="1" applyFont="1" applyBorder="1" applyAlignment="1">
      <alignment vertical="center"/>
    </xf>
    <xf numFmtId="0" fontId="19" fillId="0" borderId="2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0" fillId="0" borderId="2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9" xfId="0" applyFont="1" applyBorder="1" applyAlignment="1">
      <alignment vertical="center"/>
    </xf>
    <xf numFmtId="0" fontId="16" fillId="0" borderId="2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0" borderId="28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9" xfId="0" applyFont="1" applyBorder="1" applyAlignment="1">
      <alignment vertical="center"/>
    </xf>
    <xf numFmtId="0" fontId="10" fillId="0" borderId="49" xfId="0" applyFont="1" applyBorder="1" applyAlignment="1">
      <alignment horizontal="left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112" xfId="0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21" fillId="3" borderId="72" xfId="0" applyFont="1" applyFill="1" applyBorder="1" applyAlignment="1">
      <alignment horizontal="center" vertical="center"/>
    </xf>
    <xf numFmtId="0" fontId="21" fillId="3" borderId="73" xfId="0" applyFont="1" applyFill="1" applyBorder="1" applyAlignment="1">
      <alignment horizontal="center" vertical="center"/>
    </xf>
    <xf numFmtId="0" fontId="21" fillId="3" borderId="74" xfId="0" applyFont="1" applyFill="1" applyBorder="1" applyAlignment="1">
      <alignment horizontal="center" vertical="center"/>
    </xf>
    <xf numFmtId="164" fontId="21" fillId="0" borderId="104" xfId="0" applyNumberFormat="1" applyFont="1" applyBorder="1" applyAlignment="1">
      <alignment horizontal="center" vertical="center"/>
    </xf>
    <xf numFmtId="164" fontId="21" fillId="0" borderId="43" xfId="0" applyNumberFormat="1" applyFont="1" applyBorder="1" applyAlignment="1">
      <alignment horizontal="center" vertical="center"/>
    </xf>
    <xf numFmtId="164" fontId="21" fillId="0" borderId="71" xfId="0" applyNumberFormat="1" applyFont="1" applyBorder="1" applyAlignment="1">
      <alignment horizontal="center" vertical="center"/>
    </xf>
    <xf numFmtId="0" fontId="18" fillId="0" borderId="109" xfId="0" applyFont="1" applyBorder="1" applyAlignment="1">
      <alignment horizontal="center" vertical="center"/>
    </xf>
    <xf numFmtId="0" fontId="18" fillId="0" borderId="110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0" borderId="2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29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9" xfId="0" applyFont="1" applyBorder="1" applyAlignment="1">
      <alignment vertical="center"/>
    </xf>
    <xf numFmtId="0" fontId="4" fillId="3" borderId="50" xfId="0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M165"/>
  <sheetViews>
    <sheetView tabSelected="1" defaultGridColor="0" view="pageBreakPreview" colorId="22" zoomScaleNormal="100" zoomScaleSheetLayoutView="100" workbookViewId="0">
      <selection activeCell="B4" sqref="B4"/>
    </sheetView>
  </sheetViews>
  <sheetFormatPr defaultColWidth="9.88671875" defaultRowHeight="15"/>
  <cols>
    <col min="1" max="1" width="15.77734375" style="16" customWidth="1"/>
    <col min="2" max="7" width="12.77734375" style="16" customWidth="1"/>
    <col min="8" max="10" width="9.88671875" style="16"/>
    <col min="11" max="13" width="9.88671875" style="8"/>
  </cols>
  <sheetData>
    <row r="1" spans="1:13" ht="15" customHeight="1" thickTop="1">
      <c r="A1" s="12"/>
      <c r="B1" s="13"/>
      <c r="C1" s="13"/>
      <c r="D1" s="13"/>
      <c r="E1" s="14"/>
      <c r="F1" s="13"/>
      <c r="G1" s="15"/>
    </row>
    <row r="2" spans="1:13" ht="20.100000000000001" customHeight="1">
      <c r="A2" s="273" t="s">
        <v>21</v>
      </c>
      <c r="B2" s="274"/>
      <c r="C2" s="274"/>
      <c r="D2" s="274"/>
      <c r="E2" s="274"/>
      <c r="F2" s="274"/>
      <c r="G2" s="275"/>
    </row>
    <row r="3" spans="1:13" ht="15" customHeight="1">
      <c r="A3" s="17"/>
      <c r="E3" s="11"/>
      <c r="F3" s="11"/>
      <c r="G3" s="18"/>
    </row>
    <row r="4" spans="1:13" ht="15" customHeight="1">
      <c r="A4" s="38" t="s">
        <v>113</v>
      </c>
      <c r="B4" s="23" t="s">
        <v>122</v>
      </c>
      <c r="C4" s="20"/>
      <c r="E4" s="40" t="s">
        <v>0</v>
      </c>
      <c r="F4" s="19">
        <v>45748</v>
      </c>
      <c r="G4" s="18"/>
    </row>
    <row r="5" spans="1:13" ht="15" customHeight="1">
      <c r="A5" s="38" t="s">
        <v>114</v>
      </c>
      <c r="B5" s="23" t="s">
        <v>79</v>
      </c>
      <c r="C5" s="20"/>
      <c r="D5" s="11"/>
      <c r="E5" s="40" t="s">
        <v>2</v>
      </c>
      <c r="F5" s="252" t="s">
        <v>124</v>
      </c>
      <c r="G5" s="21"/>
    </row>
    <row r="6" spans="1:13" ht="15" customHeight="1">
      <c r="A6" s="39"/>
      <c r="B6" s="11" t="s">
        <v>1</v>
      </c>
      <c r="C6" s="11"/>
      <c r="D6" s="11"/>
      <c r="E6" s="11"/>
      <c r="F6" s="11"/>
      <c r="G6" s="18"/>
    </row>
    <row r="7" spans="1:13" ht="15" customHeight="1">
      <c r="A7" s="38" t="s">
        <v>3</v>
      </c>
      <c r="B7" s="23" t="s">
        <v>123</v>
      </c>
      <c r="C7" s="20"/>
      <c r="D7" s="11"/>
      <c r="E7" s="279" t="s">
        <v>4</v>
      </c>
      <c r="F7" s="279"/>
      <c r="G7" s="18"/>
    </row>
    <row r="8" spans="1:13" ht="15" customHeight="1">
      <c r="A8" s="38" t="s">
        <v>5</v>
      </c>
      <c r="B8" s="23" t="s">
        <v>14</v>
      </c>
      <c r="C8" s="11"/>
      <c r="D8" s="11"/>
      <c r="E8" s="280" t="s">
        <v>125</v>
      </c>
      <c r="F8" s="280"/>
      <c r="G8" s="18"/>
    </row>
    <row r="9" spans="1:13" ht="15" customHeight="1" thickBot="1">
      <c r="A9" s="22"/>
      <c r="B9" s="20"/>
      <c r="C9" s="11"/>
      <c r="D9" s="11"/>
      <c r="E9" s="11"/>
      <c r="F9" s="11"/>
      <c r="G9" s="24"/>
    </row>
    <row r="10" spans="1:13" s="7" customFormat="1" ht="20.100000000000001" customHeight="1" thickTop="1" thickBot="1">
      <c r="A10" s="73"/>
      <c r="B10" s="79"/>
      <c r="C10" s="80"/>
      <c r="D10" s="42"/>
      <c r="E10" s="83" t="s">
        <v>6</v>
      </c>
      <c r="F10" s="84" t="s">
        <v>19</v>
      </c>
      <c r="G10" s="43" t="s">
        <v>7</v>
      </c>
      <c r="H10" s="16"/>
      <c r="I10" s="16"/>
      <c r="J10" s="16"/>
      <c r="K10" s="16"/>
      <c r="L10" s="16"/>
      <c r="M10" s="16"/>
    </row>
    <row r="11" spans="1:13" ht="15" customHeight="1" thickTop="1">
      <c r="A11" s="74" t="s">
        <v>8</v>
      </c>
      <c r="B11" s="81" t="s">
        <v>11</v>
      </c>
      <c r="C11" s="88" t="s">
        <v>17</v>
      </c>
      <c r="D11" s="56"/>
      <c r="E11" s="59"/>
      <c r="F11" s="60"/>
      <c r="G11" s="25"/>
    </row>
    <row r="12" spans="1:13" ht="15" customHeight="1">
      <c r="A12" s="75" t="s">
        <v>1</v>
      </c>
      <c r="B12" s="82" t="s">
        <v>12</v>
      </c>
      <c r="C12" s="89" t="s">
        <v>13</v>
      </c>
      <c r="D12" s="57"/>
      <c r="E12" s="61"/>
      <c r="F12" s="62"/>
      <c r="G12" s="26"/>
    </row>
    <row r="13" spans="1:13" ht="15" customHeight="1">
      <c r="A13" s="76" t="s">
        <v>9</v>
      </c>
      <c r="B13" s="82">
        <v>420</v>
      </c>
      <c r="C13" s="89"/>
      <c r="D13" s="57"/>
      <c r="E13" s="61"/>
      <c r="F13" s="63">
        <v>0.13</v>
      </c>
      <c r="G13" s="26"/>
    </row>
    <row r="14" spans="1:13" ht="15" customHeight="1" thickBot="1">
      <c r="A14" s="77"/>
      <c r="B14" s="85">
        <v>1</v>
      </c>
      <c r="C14" s="90"/>
      <c r="D14" s="58"/>
      <c r="E14" s="64"/>
      <c r="F14" s="65"/>
      <c r="G14" s="27"/>
    </row>
    <row r="15" spans="1:13" s="37" customFormat="1" ht="20.100000000000001" customHeight="1" thickTop="1" thickBot="1">
      <c r="A15" s="78" t="s">
        <v>10</v>
      </c>
      <c r="B15" s="66"/>
      <c r="C15" s="67"/>
      <c r="D15" s="34"/>
      <c r="E15" s="66"/>
      <c r="F15" s="67"/>
      <c r="G15" s="35"/>
      <c r="H15" s="36"/>
      <c r="I15" s="36"/>
      <c r="J15" s="36"/>
      <c r="K15" s="36"/>
      <c r="L15" s="36"/>
      <c r="M15" s="36"/>
    </row>
    <row r="16" spans="1:13" s="2" customFormat="1" ht="20.100000000000001" customHeight="1" thickTop="1" thickBot="1">
      <c r="A16" s="276" t="s">
        <v>80</v>
      </c>
      <c r="B16" s="277"/>
      <c r="C16" s="277"/>
      <c r="D16" s="277"/>
      <c r="E16" s="277"/>
      <c r="F16" s="277"/>
      <c r="G16" s="278"/>
      <c r="H16" s="20"/>
      <c r="I16" s="20"/>
      <c r="J16" s="20"/>
      <c r="K16" s="9"/>
      <c r="L16" s="9"/>
      <c r="M16" s="9"/>
    </row>
    <row r="17" spans="1:13" s="2" customFormat="1" ht="15" customHeight="1" thickTop="1">
      <c r="A17" s="188"/>
      <c r="B17" s="189"/>
      <c r="C17" s="190"/>
      <c r="D17" s="191"/>
      <c r="E17" s="192"/>
      <c r="F17" s="190"/>
      <c r="G17" s="193"/>
      <c r="H17" s="194"/>
      <c r="I17" s="20"/>
      <c r="J17" s="20"/>
      <c r="K17" s="9"/>
      <c r="L17" s="9"/>
      <c r="M17" s="9"/>
    </row>
    <row r="18" spans="1:13" s="1" customFormat="1" ht="15" customHeight="1">
      <c r="A18" s="195" t="s">
        <v>72</v>
      </c>
      <c r="B18" s="246">
        <v>0</v>
      </c>
      <c r="C18" s="197" t="s">
        <v>15</v>
      </c>
      <c r="D18" s="198"/>
      <c r="E18" s="249">
        <f>+B18</f>
        <v>0</v>
      </c>
      <c r="F18" s="250">
        <f>+E18*F$13</f>
        <v>0</v>
      </c>
      <c r="G18" s="251">
        <f>+E18+F18</f>
        <v>0</v>
      </c>
      <c r="H18" s="202"/>
      <c r="I18" s="16"/>
      <c r="J18" s="16"/>
      <c r="K18" s="10"/>
      <c r="L18" s="10"/>
      <c r="M18" s="10"/>
    </row>
    <row r="19" spans="1:13" s="1" customFormat="1" ht="15" customHeight="1">
      <c r="A19" s="195"/>
      <c r="B19" s="196"/>
      <c r="C19" s="197"/>
      <c r="D19" s="198"/>
      <c r="E19" s="199"/>
      <c r="F19" s="200"/>
      <c r="G19" s="201"/>
      <c r="H19" s="202"/>
      <c r="I19" s="16"/>
      <c r="J19" s="16"/>
      <c r="K19" s="10"/>
      <c r="L19" s="10"/>
      <c r="M19" s="10"/>
    </row>
    <row r="20" spans="1:13" s="1" customFormat="1" ht="15" customHeight="1">
      <c r="A20" s="195" t="s">
        <v>78</v>
      </c>
      <c r="B20" s="246">
        <f>$B$18</f>
        <v>0</v>
      </c>
      <c r="C20" s="197" t="s">
        <v>15</v>
      </c>
      <c r="D20" s="198"/>
      <c r="E20" s="249">
        <f>+B20</f>
        <v>0</v>
      </c>
      <c r="F20" s="250">
        <f t="shared" ref="F20:F30" si="0">+E20*F$13</f>
        <v>0</v>
      </c>
      <c r="G20" s="251">
        <f>+E20+F20</f>
        <v>0</v>
      </c>
      <c r="H20" s="202"/>
      <c r="I20" s="16"/>
      <c r="J20" s="16"/>
      <c r="K20" s="10"/>
      <c r="L20" s="10"/>
      <c r="M20" s="10"/>
    </row>
    <row r="21" spans="1:13" s="1" customFormat="1" ht="15" customHeight="1">
      <c r="A21" s="195"/>
      <c r="B21" s="196"/>
      <c r="C21" s="197"/>
      <c r="D21" s="198"/>
      <c r="E21" s="199"/>
      <c r="F21" s="200"/>
      <c r="G21" s="201"/>
      <c r="H21" s="202"/>
      <c r="I21" s="16"/>
      <c r="J21" s="16"/>
      <c r="K21" s="10"/>
      <c r="L21" s="10"/>
      <c r="M21" s="10"/>
    </row>
    <row r="22" spans="1:13" s="1" customFormat="1" ht="15" customHeight="1">
      <c r="A22" s="195" t="s">
        <v>73</v>
      </c>
      <c r="B22" s="246">
        <f>$B$18</f>
        <v>0</v>
      </c>
      <c r="C22" s="197" t="s">
        <v>15</v>
      </c>
      <c r="D22" s="198"/>
      <c r="E22" s="249">
        <f>+B22</f>
        <v>0</v>
      </c>
      <c r="F22" s="250">
        <f t="shared" si="0"/>
        <v>0</v>
      </c>
      <c r="G22" s="251">
        <f>+E22+F22</f>
        <v>0</v>
      </c>
      <c r="H22" s="202"/>
      <c r="I22" s="16"/>
      <c r="J22" s="16"/>
      <c r="K22" s="10"/>
      <c r="L22" s="10"/>
      <c r="M22" s="10"/>
    </row>
    <row r="23" spans="1:13" s="1" customFormat="1" ht="15" customHeight="1">
      <c r="A23" s="195"/>
      <c r="B23" s="196"/>
      <c r="C23" s="197"/>
      <c r="D23" s="198"/>
      <c r="E23" s="199"/>
      <c r="F23" s="200"/>
      <c r="G23" s="201"/>
      <c r="H23" s="202"/>
      <c r="I23" s="16"/>
      <c r="J23" s="16"/>
      <c r="K23" s="10"/>
      <c r="L23" s="10"/>
      <c r="M23" s="10"/>
    </row>
    <row r="24" spans="1:13" s="1" customFormat="1" ht="15" customHeight="1">
      <c r="A24" s="195" t="s">
        <v>75</v>
      </c>
      <c r="B24" s="246">
        <f>$B$18</f>
        <v>0</v>
      </c>
      <c r="C24" s="197" t="s">
        <v>15</v>
      </c>
      <c r="D24" s="198"/>
      <c r="E24" s="249">
        <f>+B24</f>
        <v>0</v>
      </c>
      <c r="F24" s="250">
        <f t="shared" si="0"/>
        <v>0</v>
      </c>
      <c r="G24" s="251">
        <f>+E24+F24</f>
        <v>0</v>
      </c>
      <c r="H24" s="202"/>
      <c r="I24" s="16"/>
      <c r="J24" s="16"/>
      <c r="K24" s="10"/>
      <c r="L24" s="10"/>
      <c r="M24" s="10"/>
    </row>
    <row r="25" spans="1:13" s="1" customFormat="1" ht="15" customHeight="1">
      <c r="A25" s="195"/>
      <c r="B25" s="203"/>
      <c r="C25" s="204"/>
      <c r="D25" s="205"/>
      <c r="E25" s="206"/>
      <c r="F25" s="200"/>
      <c r="G25" s="201"/>
      <c r="H25" s="202"/>
      <c r="I25" s="16"/>
      <c r="J25" s="16"/>
      <c r="K25" s="10"/>
      <c r="L25" s="10"/>
      <c r="M25" s="10"/>
    </row>
    <row r="26" spans="1:13" s="1" customFormat="1" ht="15" customHeight="1">
      <c r="A26" s="195" t="s">
        <v>74</v>
      </c>
      <c r="B26" s="247">
        <f>$B$18</f>
        <v>0</v>
      </c>
      <c r="C26" s="204" t="s">
        <v>15</v>
      </c>
      <c r="D26" s="205"/>
      <c r="E26" s="248">
        <f>+B26</f>
        <v>0</v>
      </c>
      <c r="F26" s="250">
        <f t="shared" si="0"/>
        <v>0</v>
      </c>
      <c r="G26" s="251">
        <f>+E26+F26</f>
        <v>0</v>
      </c>
      <c r="H26" s="202"/>
      <c r="I26" s="16"/>
      <c r="J26" s="16"/>
      <c r="K26" s="10"/>
      <c r="L26" s="10"/>
      <c r="M26" s="10"/>
    </row>
    <row r="27" spans="1:13" s="1" customFormat="1" ht="15" customHeight="1">
      <c r="A27" s="195"/>
      <c r="B27" s="203"/>
      <c r="C27" s="204"/>
      <c r="D27" s="205"/>
      <c r="E27" s="206"/>
      <c r="F27" s="200"/>
      <c r="G27" s="201"/>
      <c r="H27" s="202"/>
      <c r="I27" s="16"/>
      <c r="J27" s="16"/>
      <c r="K27" s="10"/>
      <c r="L27" s="10"/>
      <c r="M27" s="10"/>
    </row>
    <row r="28" spans="1:13" s="1" customFormat="1" ht="15" customHeight="1">
      <c r="A28" s="195" t="s">
        <v>76</v>
      </c>
      <c r="B28" s="247">
        <f>$B$18</f>
        <v>0</v>
      </c>
      <c r="C28" s="204" t="s">
        <v>15</v>
      </c>
      <c r="D28" s="205"/>
      <c r="E28" s="248">
        <f>+B28</f>
        <v>0</v>
      </c>
      <c r="F28" s="250">
        <f t="shared" si="0"/>
        <v>0</v>
      </c>
      <c r="G28" s="251">
        <f>+E28+F28</f>
        <v>0</v>
      </c>
      <c r="H28" s="202"/>
      <c r="I28" s="16"/>
      <c r="J28" s="16"/>
      <c r="K28" s="10"/>
      <c r="L28" s="10"/>
      <c r="M28" s="10"/>
    </row>
    <row r="29" spans="1:13" s="1" customFormat="1" ht="15" customHeight="1">
      <c r="A29" s="195"/>
      <c r="B29" s="203"/>
      <c r="C29" s="204"/>
      <c r="D29" s="205"/>
      <c r="E29" s="206"/>
      <c r="F29" s="200"/>
      <c r="G29" s="201"/>
      <c r="H29" s="202"/>
      <c r="I29" s="16"/>
      <c r="J29" s="16"/>
      <c r="K29" s="10"/>
      <c r="L29" s="10"/>
      <c r="M29" s="10"/>
    </row>
    <row r="30" spans="1:13" s="1" customFormat="1" ht="15" customHeight="1">
      <c r="A30" s="195" t="s">
        <v>77</v>
      </c>
      <c r="B30" s="247">
        <f>B28*2</f>
        <v>0</v>
      </c>
      <c r="C30" s="204" t="s">
        <v>18</v>
      </c>
      <c r="D30" s="205"/>
      <c r="E30" s="248">
        <f>+B30</f>
        <v>0</v>
      </c>
      <c r="F30" s="250">
        <f t="shared" si="0"/>
        <v>0</v>
      </c>
      <c r="G30" s="251">
        <f>+E30+F30</f>
        <v>0</v>
      </c>
      <c r="H30" s="202"/>
      <c r="I30" s="16"/>
      <c r="J30" s="16"/>
      <c r="K30" s="10"/>
      <c r="L30" s="10"/>
      <c r="M30" s="10"/>
    </row>
    <row r="31" spans="1:13" s="1" customFormat="1" ht="15" customHeight="1">
      <c r="A31" s="195"/>
      <c r="B31" s="206"/>
      <c r="C31" s="207"/>
      <c r="D31" s="208"/>
      <c r="E31" s="206"/>
      <c r="F31" s="207" t="s">
        <v>1</v>
      </c>
      <c r="G31" s="209"/>
      <c r="H31" s="202"/>
      <c r="I31" s="16"/>
      <c r="J31" s="16"/>
      <c r="K31" s="10"/>
      <c r="L31" s="10"/>
      <c r="M31" s="10"/>
    </row>
    <row r="32" spans="1:13" s="1" customFormat="1" ht="15" customHeight="1">
      <c r="A32" s="195"/>
      <c r="B32" s="206"/>
      <c r="C32" s="207"/>
      <c r="D32" s="208"/>
      <c r="E32" s="206"/>
      <c r="F32" s="207"/>
      <c r="G32" s="209"/>
      <c r="H32" s="202"/>
      <c r="I32" s="16"/>
      <c r="J32" s="16"/>
      <c r="K32" s="10"/>
      <c r="L32" s="10"/>
      <c r="M32" s="10"/>
    </row>
    <row r="33" spans="1:13" s="1" customFormat="1" ht="15" customHeight="1">
      <c r="A33" s="195"/>
      <c r="B33" s="206"/>
      <c r="C33" s="209"/>
      <c r="D33" s="208"/>
      <c r="E33" s="206"/>
      <c r="F33" s="207"/>
      <c r="G33" s="209"/>
      <c r="H33" s="202"/>
      <c r="I33" s="16"/>
      <c r="J33" s="16"/>
      <c r="K33" s="10"/>
      <c r="L33" s="10"/>
      <c r="M33" s="10"/>
    </row>
    <row r="34" spans="1:13" s="1" customFormat="1" ht="15" customHeight="1">
      <c r="A34" s="195"/>
      <c r="B34" s="206"/>
      <c r="C34" s="209"/>
      <c r="D34" s="208"/>
      <c r="E34" s="206"/>
      <c r="F34" s="207"/>
      <c r="G34" s="209"/>
      <c r="H34" s="202"/>
      <c r="I34" s="16"/>
      <c r="J34" s="16"/>
      <c r="K34" s="10"/>
      <c r="L34" s="10"/>
      <c r="M34" s="10"/>
    </row>
    <row r="35" spans="1:13" s="1" customFormat="1" ht="15" customHeight="1">
      <c r="A35" s="195"/>
      <c r="B35" s="206"/>
      <c r="C35" s="209"/>
      <c r="D35" s="208"/>
      <c r="E35" s="206"/>
      <c r="F35" s="207"/>
      <c r="G35" s="209"/>
      <c r="H35" s="202"/>
      <c r="I35" s="16"/>
      <c r="J35" s="16"/>
      <c r="K35" s="10"/>
      <c r="L35" s="10"/>
      <c r="M35" s="10"/>
    </row>
    <row r="36" spans="1:13" s="1" customFormat="1" ht="15" customHeight="1">
      <c r="A36" s="195"/>
      <c r="B36" s="206"/>
      <c r="C36" s="207"/>
      <c r="D36" s="208"/>
      <c r="E36" s="206"/>
      <c r="F36" s="207"/>
      <c r="G36" s="209"/>
      <c r="H36" s="202"/>
      <c r="I36" s="16"/>
      <c r="J36" s="16"/>
      <c r="K36" s="10"/>
      <c r="L36" s="10"/>
      <c r="M36" s="10"/>
    </row>
    <row r="37" spans="1:13" s="1" customFormat="1" ht="15" customHeight="1">
      <c r="A37" s="195"/>
      <c r="B37" s="206"/>
      <c r="C37" s="209"/>
      <c r="D37" s="208"/>
      <c r="E37" s="206"/>
      <c r="F37" s="207"/>
      <c r="G37" s="209"/>
      <c r="H37" s="202"/>
      <c r="I37" s="16"/>
      <c r="J37" s="16"/>
      <c r="K37" s="10"/>
      <c r="L37" s="10"/>
      <c r="M37" s="10"/>
    </row>
    <row r="38" spans="1:13" s="1" customFormat="1" ht="15" customHeight="1">
      <c r="A38" s="195"/>
      <c r="B38" s="206"/>
      <c r="C38" s="209"/>
      <c r="D38" s="208"/>
      <c r="E38" s="206"/>
      <c r="F38" s="207"/>
      <c r="G38" s="209"/>
      <c r="H38" s="202"/>
      <c r="I38" s="16"/>
      <c r="J38" s="16"/>
      <c r="K38" s="10"/>
      <c r="L38" s="10"/>
      <c r="M38" s="10"/>
    </row>
    <row r="39" spans="1:13" s="1" customFormat="1" ht="15" customHeight="1">
      <c r="A39" s="195"/>
      <c r="B39" s="206"/>
      <c r="C39" s="209"/>
      <c r="D39" s="208"/>
      <c r="E39" s="206"/>
      <c r="F39" s="207"/>
      <c r="G39" s="209"/>
      <c r="H39" s="202"/>
      <c r="I39" s="16"/>
      <c r="J39" s="16"/>
      <c r="K39" s="10"/>
      <c r="L39" s="10"/>
      <c r="M39" s="10"/>
    </row>
    <row r="40" spans="1:13" s="1" customFormat="1" ht="15" customHeight="1">
      <c r="A40" s="195"/>
      <c r="B40" s="206"/>
      <c r="C40" s="209"/>
      <c r="D40" s="208"/>
      <c r="E40" s="206"/>
      <c r="F40" s="207"/>
      <c r="G40" s="209"/>
      <c r="H40" s="202"/>
      <c r="I40" s="16"/>
      <c r="J40" s="16"/>
      <c r="K40" s="10"/>
      <c r="L40" s="10"/>
      <c r="M40" s="10"/>
    </row>
    <row r="41" spans="1:13" s="1" customFormat="1" ht="15" customHeight="1">
      <c r="A41" s="68"/>
      <c r="B41" s="70"/>
      <c r="C41" s="71"/>
      <c r="D41" s="50"/>
      <c r="E41" s="52"/>
      <c r="F41" s="53"/>
      <c r="G41" s="51"/>
      <c r="H41" s="16"/>
      <c r="I41" s="16"/>
      <c r="J41" s="16"/>
      <c r="K41" s="10"/>
      <c r="L41" s="10"/>
      <c r="M41" s="10"/>
    </row>
    <row r="42" spans="1:13" s="1" customFormat="1" ht="15" customHeight="1">
      <c r="A42" s="68"/>
      <c r="B42" s="70"/>
      <c r="C42" s="71"/>
      <c r="D42" s="50"/>
      <c r="E42" s="52"/>
      <c r="F42" s="53"/>
      <c r="G42" s="51"/>
      <c r="H42" s="16"/>
      <c r="I42" s="16"/>
      <c r="J42" s="16"/>
      <c r="K42" s="10"/>
      <c r="L42" s="10"/>
      <c r="M42" s="10"/>
    </row>
    <row r="43" spans="1:13" ht="15" customHeight="1" thickBot="1">
      <c r="A43" s="69"/>
      <c r="B43" s="54"/>
      <c r="C43" s="72"/>
      <c r="D43" s="48"/>
      <c r="E43" s="54"/>
      <c r="F43" s="55"/>
      <c r="G43" s="49"/>
    </row>
    <row r="44" spans="1:13" ht="20.100000000000001" customHeight="1" thickTop="1" thickBot="1">
      <c r="A44" s="41" t="s">
        <v>20</v>
      </c>
      <c r="B44" s="281" t="s">
        <v>126</v>
      </c>
      <c r="C44" s="281"/>
      <c r="D44" s="281"/>
      <c r="E44" s="281"/>
      <c r="F44" s="281"/>
      <c r="G44" s="281"/>
    </row>
    <row r="45" spans="1:13" ht="15" customHeight="1" thickTop="1">
      <c r="A45" s="282" t="s">
        <v>1</v>
      </c>
      <c r="B45" s="283"/>
      <c r="C45" s="283"/>
      <c r="D45" s="283"/>
      <c r="E45" s="283"/>
      <c r="F45" s="283"/>
      <c r="G45" s="284"/>
    </row>
    <row r="46" spans="1:13" s="3" customFormat="1" ht="20.100000000000001" customHeight="1">
      <c r="A46" s="285" t="s">
        <v>16</v>
      </c>
      <c r="B46" s="286"/>
      <c r="C46" s="286"/>
      <c r="D46" s="286"/>
      <c r="E46" s="286"/>
      <c r="F46" s="286"/>
      <c r="G46" s="287"/>
      <c r="H46" s="11"/>
      <c r="I46" s="11"/>
      <c r="J46" s="11"/>
      <c r="K46" s="11"/>
      <c r="L46" s="11"/>
      <c r="M46" s="11"/>
    </row>
    <row r="47" spans="1:13" s="3" customFormat="1" ht="15" customHeight="1">
      <c r="A47" s="291"/>
      <c r="B47" s="292"/>
      <c r="C47" s="292"/>
      <c r="D47" s="292"/>
      <c r="E47" s="292"/>
      <c r="F47" s="292"/>
      <c r="G47" s="293"/>
      <c r="H47" s="11"/>
      <c r="I47" s="11"/>
      <c r="J47" s="11"/>
      <c r="K47" s="11"/>
      <c r="L47" s="11"/>
      <c r="M47" s="11"/>
    </row>
    <row r="48" spans="1:13" s="6" customFormat="1" ht="15" customHeight="1">
      <c r="A48" s="288" t="s">
        <v>83</v>
      </c>
      <c r="B48" s="289"/>
      <c r="C48" s="289"/>
      <c r="D48" s="289"/>
      <c r="E48" s="289"/>
      <c r="F48" s="289"/>
      <c r="G48" s="290"/>
      <c r="H48" s="33"/>
      <c r="I48" s="33"/>
      <c r="J48" s="33"/>
      <c r="K48" s="33"/>
      <c r="L48" s="33"/>
      <c r="M48" s="33"/>
    </row>
    <row r="49" spans="1:13" s="6" customFormat="1" ht="15" customHeight="1">
      <c r="A49" s="288" t="s">
        <v>84</v>
      </c>
      <c r="B49" s="289"/>
      <c r="C49" s="289"/>
      <c r="D49" s="289"/>
      <c r="E49" s="289"/>
      <c r="F49" s="289"/>
      <c r="G49" s="290"/>
      <c r="H49" s="33"/>
      <c r="I49" s="33"/>
      <c r="J49" s="33"/>
      <c r="K49" s="33"/>
      <c r="L49" s="33"/>
      <c r="M49" s="33"/>
    </row>
    <row r="50" spans="1:13" s="6" customFormat="1" ht="15" customHeight="1">
      <c r="A50" s="288" t="s">
        <v>85</v>
      </c>
      <c r="B50" s="289"/>
      <c r="C50" s="289"/>
      <c r="D50" s="289"/>
      <c r="E50" s="289"/>
      <c r="F50" s="289"/>
      <c r="G50" s="290"/>
      <c r="H50" s="33"/>
      <c r="I50" s="33"/>
      <c r="J50" s="33"/>
      <c r="K50" s="33"/>
      <c r="L50" s="33"/>
      <c r="M50" s="33"/>
    </row>
    <row r="51" spans="1:13" s="6" customFormat="1" ht="15" customHeight="1">
      <c r="A51" s="296" t="s">
        <v>86</v>
      </c>
      <c r="B51" s="297"/>
      <c r="C51" s="297"/>
      <c r="D51" s="297"/>
      <c r="E51" s="297"/>
      <c r="F51" s="297"/>
      <c r="G51" s="298"/>
      <c r="H51" s="33"/>
      <c r="I51" s="33"/>
      <c r="J51" s="33"/>
      <c r="K51" s="33"/>
      <c r="L51" s="33"/>
      <c r="M51" s="33"/>
    </row>
    <row r="52" spans="1:13" s="6" customFormat="1" ht="15" customHeight="1">
      <c r="A52" s="296" t="s">
        <v>87</v>
      </c>
      <c r="B52" s="297"/>
      <c r="C52" s="297"/>
      <c r="D52" s="297"/>
      <c r="E52" s="297"/>
      <c r="F52" s="297"/>
      <c r="G52" s="298"/>
      <c r="H52" s="33"/>
      <c r="I52" s="33"/>
      <c r="J52" s="33"/>
      <c r="K52" s="33"/>
      <c r="L52" s="33"/>
      <c r="M52" s="33"/>
    </row>
    <row r="53" spans="1:13" s="6" customFormat="1" ht="15" customHeight="1">
      <c r="A53" s="288" t="s">
        <v>88</v>
      </c>
      <c r="B53" s="289"/>
      <c r="C53" s="289"/>
      <c r="D53" s="289"/>
      <c r="E53" s="289"/>
      <c r="F53" s="289"/>
      <c r="G53" s="290"/>
      <c r="H53" s="33"/>
      <c r="I53" s="33"/>
      <c r="J53" s="33"/>
      <c r="K53" s="33"/>
      <c r="L53" s="33"/>
      <c r="M53" s="33"/>
    </row>
    <row r="54" spans="1:13" s="6" customFormat="1" ht="15" customHeight="1">
      <c r="A54" s="288" t="s">
        <v>89</v>
      </c>
      <c r="B54" s="289"/>
      <c r="C54" s="289"/>
      <c r="D54" s="289"/>
      <c r="E54" s="289"/>
      <c r="F54" s="289"/>
      <c r="G54" s="290"/>
      <c r="H54" s="33"/>
      <c r="I54" s="33"/>
      <c r="J54" s="33"/>
      <c r="K54" s="33"/>
      <c r="L54" s="33"/>
      <c r="M54" s="33"/>
    </row>
    <row r="55" spans="1:13" s="6" customFormat="1" ht="15" customHeight="1">
      <c r="A55" s="288" t="s">
        <v>90</v>
      </c>
      <c r="B55" s="289"/>
      <c r="C55" s="289"/>
      <c r="D55" s="289"/>
      <c r="E55" s="289"/>
      <c r="F55" s="289"/>
      <c r="G55" s="290"/>
      <c r="H55" s="33"/>
      <c r="I55" s="33"/>
      <c r="J55" s="33"/>
      <c r="K55" s="33"/>
      <c r="L55" s="33"/>
      <c r="M55" s="33"/>
    </row>
    <row r="56" spans="1:13" s="6" customFormat="1" ht="15" customHeight="1">
      <c r="A56" s="296" t="s">
        <v>91</v>
      </c>
      <c r="B56" s="297"/>
      <c r="C56" s="297"/>
      <c r="D56" s="297"/>
      <c r="E56" s="297"/>
      <c r="F56" s="297"/>
      <c r="G56" s="298"/>
      <c r="H56" s="33"/>
      <c r="I56" s="33"/>
      <c r="J56" s="33"/>
      <c r="K56" s="33"/>
      <c r="L56" s="33"/>
      <c r="M56" s="33"/>
    </row>
    <row r="57" spans="1:13" ht="15" customHeight="1">
      <c r="A57" s="17"/>
      <c r="G57" s="24"/>
    </row>
    <row r="58" spans="1:13" ht="15" customHeight="1">
      <c r="A58" s="17"/>
      <c r="G58" s="24"/>
    </row>
    <row r="59" spans="1:13" s="6" customFormat="1" ht="15" customHeight="1">
      <c r="A59" s="39"/>
      <c r="B59" s="33"/>
      <c r="C59" s="33"/>
      <c r="D59" s="299" t="s">
        <v>28</v>
      </c>
      <c r="E59" s="299"/>
      <c r="F59" s="299"/>
      <c r="G59" s="45"/>
      <c r="H59" s="33"/>
      <c r="I59" s="33"/>
      <c r="J59" s="33"/>
      <c r="K59" s="33"/>
      <c r="L59" s="33"/>
      <c r="M59" s="33"/>
    </row>
    <row r="60" spans="1:13" ht="15" customHeight="1">
      <c r="A60" s="17"/>
      <c r="G60" s="18"/>
    </row>
    <row r="61" spans="1:13" ht="15" customHeight="1">
      <c r="A61" s="17"/>
      <c r="G61" s="24"/>
    </row>
    <row r="62" spans="1:13" s="6" customFormat="1" ht="15" customHeight="1">
      <c r="A62" s="46"/>
      <c r="B62" s="47"/>
      <c r="C62" s="33"/>
      <c r="D62" s="299" t="s">
        <v>62</v>
      </c>
      <c r="E62" s="299"/>
      <c r="F62" s="299"/>
      <c r="G62" s="45"/>
      <c r="H62" s="33"/>
      <c r="I62" s="33"/>
      <c r="J62" s="33"/>
      <c r="K62" s="33"/>
      <c r="L62" s="33"/>
      <c r="M62" s="33"/>
    </row>
    <row r="63" spans="1:13" ht="15" customHeight="1">
      <c r="A63" s="17"/>
      <c r="G63" s="24"/>
    </row>
    <row r="64" spans="1:13" s="7" customFormat="1" ht="20.100000000000001" customHeight="1">
      <c r="A64" s="294" t="s">
        <v>81</v>
      </c>
      <c r="B64" s="295"/>
      <c r="C64" s="30">
        <v>30</v>
      </c>
      <c r="D64" s="44" t="s">
        <v>92</v>
      </c>
      <c r="E64" s="295" t="s">
        <v>82</v>
      </c>
      <c r="F64" s="295"/>
      <c r="G64" s="31"/>
      <c r="H64" s="16"/>
      <c r="I64" s="16"/>
      <c r="J64" s="16"/>
      <c r="K64" s="16"/>
      <c r="L64" s="16"/>
      <c r="M64" s="16"/>
    </row>
    <row r="65" spans="1:7" ht="15" customHeight="1">
      <c r="A65" s="17"/>
      <c r="G65" s="24"/>
    </row>
    <row r="66" spans="1:7" ht="15" customHeight="1" thickBot="1">
      <c r="A66" s="28"/>
      <c r="B66" s="29"/>
      <c r="C66" s="29"/>
      <c r="D66" s="29"/>
      <c r="E66" s="29"/>
      <c r="F66" s="29"/>
      <c r="G66" s="32"/>
    </row>
    <row r="67" spans="1:7" ht="15" customHeight="1" thickTop="1"/>
    <row r="68" spans="1:7" ht="15" customHeight="1"/>
    <row r="69" spans="1:7" ht="15" customHeight="1"/>
    <row r="70" spans="1:7" ht="15" customHeight="1"/>
    <row r="71" spans="1:7" ht="15" customHeight="1"/>
    <row r="72" spans="1:7" ht="15" customHeight="1"/>
    <row r="73" spans="1:7" ht="15" customHeight="1"/>
    <row r="74" spans="1:7" ht="15" customHeight="1"/>
    <row r="75" spans="1:7" ht="15" customHeight="1"/>
    <row r="76" spans="1:7" ht="15" customHeight="1"/>
    <row r="77" spans="1:7" ht="15" customHeight="1"/>
    <row r="78" spans="1:7" ht="15" customHeight="1"/>
    <row r="79" spans="1:7" ht="15" customHeight="1"/>
    <row r="80" spans="1:7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</sheetData>
  <mergeCells count="21">
    <mergeCell ref="A64:B64"/>
    <mergeCell ref="E64:F64"/>
    <mergeCell ref="A50:G50"/>
    <mergeCell ref="A51:G51"/>
    <mergeCell ref="A52:G52"/>
    <mergeCell ref="A53:G53"/>
    <mergeCell ref="A54:G54"/>
    <mergeCell ref="A55:G55"/>
    <mergeCell ref="A56:G56"/>
    <mergeCell ref="D59:F59"/>
    <mergeCell ref="D62:F62"/>
    <mergeCell ref="A45:G45"/>
    <mergeCell ref="A46:G46"/>
    <mergeCell ref="A48:G48"/>
    <mergeCell ref="A49:G49"/>
    <mergeCell ref="A47:G47"/>
    <mergeCell ref="A2:G2"/>
    <mergeCell ref="A16:G16"/>
    <mergeCell ref="E7:F7"/>
    <mergeCell ref="E8:F8"/>
    <mergeCell ref="B44:G44"/>
  </mergeCells>
  <printOptions horizontalCentered="1"/>
  <pageMargins left="0.25" right="0.25" top="0.5" bottom="0.25" header="0.31496062992126" footer="0.31496062992126"/>
  <pageSetup paperSize="5" scale="9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0780-2319-4057-AC7A-660E71FDF9CE}">
  <sheetPr>
    <pageSetUpPr fitToPage="1"/>
  </sheetPr>
  <dimension ref="A1:M181"/>
  <sheetViews>
    <sheetView view="pageBreakPreview" zoomScaleNormal="100" zoomScaleSheetLayoutView="100" workbookViewId="0">
      <selection activeCell="B4" sqref="B4"/>
    </sheetView>
  </sheetViews>
  <sheetFormatPr defaultColWidth="9.88671875" defaultRowHeight="15"/>
  <cols>
    <col min="1" max="1" width="18.77734375" style="16" customWidth="1"/>
    <col min="2" max="7" width="12.77734375" style="16" customWidth="1"/>
    <col min="8" max="8" width="10.6640625" style="16" bestFit="1" customWidth="1"/>
    <col min="9" max="9" width="9.88671875" style="16"/>
    <col min="10" max="13" width="9.88671875" style="8"/>
  </cols>
  <sheetData>
    <row r="1" spans="1:13" ht="15" customHeight="1" thickTop="1">
      <c r="A1" s="12"/>
      <c r="B1" s="13"/>
      <c r="C1" s="13"/>
      <c r="D1" s="13"/>
      <c r="E1" s="14"/>
      <c r="F1" s="13"/>
      <c r="G1" s="15"/>
      <c r="J1" s="16"/>
    </row>
    <row r="2" spans="1:13" ht="20.100000000000001" customHeight="1">
      <c r="A2" s="273" t="s">
        <v>21</v>
      </c>
      <c r="B2" s="274"/>
      <c r="C2" s="274"/>
      <c r="D2" s="274"/>
      <c r="E2" s="274"/>
      <c r="F2" s="274"/>
      <c r="G2" s="275"/>
      <c r="J2" s="16"/>
    </row>
    <row r="3" spans="1:13" ht="15" customHeight="1">
      <c r="A3" s="17"/>
      <c r="E3" s="11"/>
      <c r="F3" s="11"/>
      <c r="G3" s="18"/>
      <c r="J3" s="16"/>
    </row>
    <row r="4" spans="1:13" ht="15" customHeight="1">
      <c r="A4" s="38" t="s">
        <v>113</v>
      </c>
      <c r="B4" s="23" t="str">
        <f>'100 Series'!B4</f>
        <v>Merkley Oaks</v>
      </c>
      <c r="C4" s="20"/>
      <c r="E4" s="40" t="s">
        <v>0</v>
      </c>
      <c r="F4" s="19">
        <f>'100 Series'!F4</f>
        <v>45748</v>
      </c>
      <c r="G4" s="18"/>
      <c r="J4" s="16"/>
    </row>
    <row r="5" spans="1:13" ht="15" customHeight="1">
      <c r="A5" s="38" t="s">
        <v>114</v>
      </c>
      <c r="B5" s="23" t="s">
        <v>133</v>
      </c>
      <c r="C5" s="20"/>
      <c r="D5" s="11"/>
      <c r="E5" s="40" t="s">
        <v>2</v>
      </c>
      <c r="F5" s="19" t="str">
        <f>'100 Series'!F5</f>
        <v>XXX - XXX</v>
      </c>
      <c r="G5" s="21"/>
      <c r="J5" s="16"/>
    </row>
    <row r="6" spans="1:13" ht="15" customHeight="1">
      <c r="A6" s="39"/>
      <c r="B6" s="11" t="s">
        <v>1</v>
      </c>
      <c r="C6" s="11"/>
      <c r="D6" s="11"/>
      <c r="E6" s="11"/>
      <c r="F6" s="11"/>
      <c r="G6" s="18"/>
      <c r="J6" s="16"/>
    </row>
    <row r="7" spans="1:13" ht="15" customHeight="1">
      <c r="A7" s="38" t="s">
        <v>3</v>
      </c>
      <c r="B7" s="23" t="str">
        <f>'100 Series'!B7</f>
        <v>T. B. A.</v>
      </c>
      <c r="C7" s="20"/>
      <c r="D7" s="11"/>
      <c r="E7" s="279" t="str">
        <f>'100 Series'!E7</f>
        <v>CONTRACT PERIOD :</v>
      </c>
      <c r="F7" s="279"/>
      <c r="G7" s="18"/>
      <c r="J7" s="16"/>
    </row>
    <row r="8" spans="1:13" ht="15" customHeight="1">
      <c r="A8" s="38" t="s">
        <v>115</v>
      </c>
      <c r="B8" s="23" t="str">
        <f>'100 Series'!B8</f>
        <v>A-13</v>
      </c>
      <c r="C8" s="11"/>
      <c r="D8" s="11"/>
      <c r="E8" s="279" t="str">
        <f>'100 Series'!E8</f>
        <v>April 1, 2025 to March 31, 2026</v>
      </c>
      <c r="F8" s="279"/>
      <c r="G8" s="18"/>
      <c r="J8" s="16"/>
    </row>
    <row r="9" spans="1:13" ht="15" customHeight="1" thickBot="1">
      <c r="A9" s="22"/>
      <c r="B9" s="20"/>
      <c r="C9" s="11"/>
      <c r="D9" s="11"/>
      <c r="E9" s="11"/>
      <c r="F9" s="11"/>
      <c r="G9" s="24"/>
      <c r="J9" s="16"/>
    </row>
    <row r="10" spans="1:13" s="7" customFormat="1" ht="20.100000000000001" customHeight="1" thickTop="1" thickBot="1">
      <c r="A10" s="73"/>
      <c r="B10" s="79"/>
      <c r="C10" s="80"/>
      <c r="D10" s="94"/>
      <c r="E10" s="83" t="s">
        <v>6</v>
      </c>
      <c r="F10" s="84" t="s">
        <v>19</v>
      </c>
      <c r="G10" s="43" t="s">
        <v>7</v>
      </c>
      <c r="H10" s="16"/>
      <c r="I10" s="16"/>
      <c r="J10" s="16"/>
      <c r="K10" s="16"/>
      <c r="L10" s="16"/>
      <c r="M10" s="16"/>
    </row>
    <row r="11" spans="1:13" ht="15" customHeight="1" thickTop="1">
      <c r="A11" s="74" t="s">
        <v>8</v>
      </c>
      <c r="B11" s="81" t="s">
        <v>11</v>
      </c>
      <c r="C11" s="88" t="s">
        <v>17</v>
      </c>
      <c r="D11" s="95"/>
      <c r="E11" s="59"/>
      <c r="F11" s="60"/>
      <c r="G11" s="25"/>
      <c r="J11" s="16"/>
    </row>
    <row r="12" spans="1:13" ht="15" customHeight="1">
      <c r="A12" s="75" t="s">
        <v>1</v>
      </c>
      <c r="B12" s="82" t="s">
        <v>12</v>
      </c>
      <c r="C12" s="89" t="s">
        <v>13</v>
      </c>
      <c r="D12" s="96"/>
      <c r="E12" s="61"/>
      <c r="F12" s="62"/>
      <c r="G12" s="26"/>
      <c r="J12" s="16"/>
    </row>
    <row r="13" spans="1:13" ht="15" customHeight="1">
      <c r="A13" s="76" t="s">
        <v>9</v>
      </c>
      <c r="B13" s="82">
        <v>420</v>
      </c>
      <c r="C13" s="89"/>
      <c r="D13" s="96"/>
      <c r="E13" s="61"/>
      <c r="F13" s="63">
        <v>0.13</v>
      </c>
      <c r="G13" s="26"/>
      <c r="J13" s="16"/>
    </row>
    <row r="14" spans="1:13" ht="15" customHeight="1" thickBot="1">
      <c r="A14" s="77"/>
      <c r="B14" s="85">
        <v>1</v>
      </c>
      <c r="C14" s="90"/>
      <c r="D14" s="97"/>
      <c r="E14" s="64"/>
      <c r="F14" s="65"/>
      <c r="G14" s="27"/>
      <c r="J14" s="16"/>
    </row>
    <row r="15" spans="1:13" s="37" customFormat="1" ht="20.100000000000001" customHeight="1" thickTop="1" thickBot="1">
      <c r="A15" s="78" t="s">
        <v>10</v>
      </c>
      <c r="B15" s="66"/>
      <c r="C15" s="67"/>
      <c r="D15" s="98"/>
      <c r="E15" s="66"/>
      <c r="F15" s="67"/>
      <c r="G15" s="35"/>
      <c r="H15" s="36"/>
      <c r="I15" s="36"/>
      <c r="J15" s="36"/>
      <c r="K15" s="36"/>
      <c r="L15" s="36"/>
      <c r="M15" s="36"/>
    </row>
    <row r="16" spans="1:13" s="2" customFormat="1" ht="20.100000000000001" customHeight="1" thickTop="1" thickBot="1">
      <c r="A16" s="236" t="s">
        <v>93</v>
      </c>
      <c r="B16" s="300" t="s">
        <v>131</v>
      </c>
      <c r="C16" s="300"/>
      <c r="D16" s="300"/>
      <c r="E16" s="300"/>
      <c r="F16" s="300"/>
      <c r="G16" s="301"/>
      <c r="H16" s="20"/>
      <c r="I16" s="20"/>
      <c r="J16" s="9"/>
      <c r="K16" s="9"/>
      <c r="L16" s="9"/>
      <c r="M16" s="9"/>
    </row>
    <row r="17" spans="1:13" s="2" customFormat="1" ht="20.100000000000001" customHeight="1" thickTop="1" thickBot="1">
      <c r="A17" s="237" t="s">
        <v>94</v>
      </c>
      <c r="B17" s="302" t="s">
        <v>132</v>
      </c>
      <c r="C17" s="302"/>
      <c r="D17" s="302"/>
      <c r="E17" s="302"/>
      <c r="F17" s="302"/>
      <c r="G17" s="303"/>
      <c r="H17" s="20"/>
      <c r="I17" s="20"/>
      <c r="J17" s="9"/>
      <c r="K17" s="9"/>
      <c r="L17" s="9"/>
      <c r="M17" s="9"/>
    </row>
    <row r="18" spans="1:13" s="1" customFormat="1" ht="15" customHeight="1" thickTop="1">
      <c r="A18" s="238"/>
      <c r="B18" s="210"/>
      <c r="C18" s="211"/>
      <c r="D18" s="212"/>
      <c r="E18" s="213"/>
      <c r="F18" s="211"/>
      <c r="G18" s="239"/>
      <c r="H18" s="202"/>
      <c r="I18" s="16"/>
      <c r="J18" s="10"/>
      <c r="K18" s="10"/>
      <c r="L18" s="10"/>
      <c r="M18" s="10"/>
    </row>
    <row r="19" spans="1:13" s="1" customFormat="1" ht="15" customHeight="1">
      <c r="A19" s="240">
        <v>201</v>
      </c>
      <c r="B19" s="214" t="s">
        <v>69</v>
      </c>
      <c r="C19" s="254">
        <v>0</v>
      </c>
      <c r="D19" s="216" t="s">
        <v>135</v>
      </c>
      <c r="E19" s="253">
        <f>C19</f>
        <v>0</v>
      </c>
      <c r="F19" s="254">
        <f>E19*F$13</f>
        <v>0</v>
      </c>
      <c r="G19" s="255">
        <f>+E19+F19</f>
        <v>0</v>
      </c>
      <c r="H19" s="202"/>
      <c r="I19" s="16"/>
      <c r="J19" s="10"/>
      <c r="K19" s="10"/>
      <c r="L19" s="10"/>
      <c r="M19" s="10"/>
    </row>
    <row r="20" spans="1:13" s="1" customFormat="1" ht="15" customHeight="1">
      <c r="A20" s="240">
        <v>201</v>
      </c>
      <c r="B20" s="214" t="s">
        <v>70</v>
      </c>
      <c r="C20" s="254">
        <v>0</v>
      </c>
      <c r="D20" s="216" t="s">
        <v>135</v>
      </c>
      <c r="E20" s="253">
        <f t="shared" ref="E20" si="0">C20</f>
        <v>0</v>
      </c>
      <c r="F20" s="254">
        <f>E20*F$13</f>
        <v>0</v>
      </c>
      <c r="G20" s="255">
        <f t="shared" ref="G20" si="1">+E20+F20</f>
        <v>0</v>
      </c>
      <c r="H20" s="202"/>
      <c r="I20" s="16"/>
      <c r="J20" s="10"/>
      <c r="K20" s="10"/>
      <c r="L20" s="10"/>
      <c r="M20" s="10"/>
    </row>
    <row r="21" spans="1:13" s="324" customFormat="1" ht="15" customHeight="1">
      <c r="A21" s="240"/>
      <c r="B21" s="214"/>
      <c r="C21" s="215"/>
      <c r="D21" s="216"/>
      <c r="E21" s="217"/>
      <c r="F21" s="215"/>
      <c r="G21" s="241"/>
      <c r="H21" s="202"/>
      <c r="I21" s="202"/>
      <c r="J21" s="323"/>
      <c r="K21" s="323"/>
      <c r="L21" s="323"/>
      <c r="M21" s="323"/>
    </row>
    <row r="22" spans="1:13" s="1" customFormat="1" ht="15" customHeight="1">
      <c r="A22" s="240">
        <v>203</v>
      </c>
      <c r="B22" s="214" t="s">
        <v>69</v>
      </c>
      <c r="C22" s="254">
        <v>0</v>
      </c>
      <c r="D22" s="216" t="s">
        <v>134</v>
      </c>
      <c r="E22" s="253">
        <f>C22</f>
        <v>0</v>
      </c>
      <c r="F22" s="254">
        <f>E22*F$13</f>
        <v>0</v>
      </c>
      <c r="G22" s="255">
        <f>+E22+F22</f>
        <v>0</v>
      </c>
      <c r="H22" s="202"/>
      <c r="I22" s="16"/>
      <c r="J22" s="10"/>
      <c r="K22" s="10"/>
      <c r="L22" s="10"/>
      <c r="M22" s="10"/>
    </row>
    <row r="23" spans="1:13" s="324" customFormat="1" ht="15" customHeight="1">
      <c r="A23" s="240">
        <v>203</v>
      </c>
      <c r="B23" s="214" t="s">
        <v>70</v>
      </c>
      <c r="C23" s="254">
        <v>0</v>
      </c>
      <c r="D23" s="216" t="s">
        <v>134</v>
      </c>
      <c r="E23" s="253">
        <f t="shared" ref="E23" si="2">C23</f>
        <v>0</v>
      </c>
      <c r="F23" s="254">
        <f>E23*F$13</f>
        <v>0</v>
      </c>
      <c r="G23" s="255">
        <f t="shared" ref="G23" si="3">+E23+F23</f>
        <v>0</v>
      </c>
      <c r="H23" s="202"/>
      <c r="I23" s="202"/>
      <c r="J23" s="323"/>
      <c r="K23" s="323"/>
      <c r="L23" s="323"/>
      <c r="M23" s="323"/>
    </row>
    <row r="24" spans="1:13" s="324" customFormat="1" ht="15" customHeight="1">
      <c r="A24" s="240"/>
      <c r="B24" s="214"/>
      <c r="C24" s="215"/>
      <c r="D24" s="216"/>
      <c r="E24" s="217"/>
      <c r="F24" s="215"/>
      <c r="G24" s="241"/>
      <c r="H24" s="202"/>
      <c r="I24" s="202"/>
      <c r="J24" s="323"/>
      <c r="K24" s="323"/>
      <c r="L24" s="323"/>
      <c r="M24" s="323"/>
    </row>
    <row r="25" spans="1:13" s="324" customFormat="1" ht="15" customHeight="1">
      <c r="A25" s="240"/>
      <c r="B25" s="214"/>
      <c r="C25" s="215"/>
      <c r="D25" s="216"/>
      <c r="E25" s="217"/>
      <c r="F25" s="215"/>
      <c r="G25" s="241"/>
      <c r="H25" s="202"/>
      <c r="I25" s="202"/>
      <c r="J25" s="323"/>
      <c r="K25" s="323"/>
      <c r="L25" s="323"/>
      <c r="M25" s="323"/>
    </row>
    <row r="26" spans="1:13" s="324" customFormat="1" ht="15" customHeight="1">
      <c r="A26" s="240"/>
      <c r="B26" s="214"/>
      <c r="C26" s="215"/>
      <c r="D26" s="216"/>
      <c r="E26" s="217"/>
      <c r="F26" s="215"/>
      <c r="G26" s="241"/>
      <c r="H26" s="202"/>
      <c r="I26" s="202"/>
      <c r="J26" s="323"/>
      <c r="K26" s="323"/>
      <c r="L26" s="323"/>
      <c r="M26" s="323"/>
    </row>
    <row r="27" spans="1:13" s="324" customFormat="1" ht="15" customHeight="1">
      <c r="A27" s="240"/>
      <c r="B27" s="214"/>
      <c r="C27" s="215"/>
      <c r="D27" s="216"/>
      <c r="E27" s="217"/>
      <c r="F27" s="215"/>
      <c r="G27" s="241"/>
      <c r="H27" s="202"/>
      <c r="I27" s="202"/>
      <c r="J27" s="323"/>
      <c r="K27" s="323"/>
      <c r="L27" s="323"/>
      <c r="M27" s="323"/>
    </row>
    <row r="28" spans="1:13" s="324" customFormat="1" ht="15" customHeight="1">
      <c r="A28" s="240"/>
      <c r="B28" s="214"/>
      <c r="C28" s="215"/>
      <c r="D28" s="216"/>
      <c r="E28" s="217"/>
      <c r="F28" s="215"/>
      <c r="G28" s="241"/>
      <c r="H28" s="202"/>
      <c r="I28" s="202"/>
      <c r="J28" s="323"/>
      <c r="K28" s="323"/>
      <c r="L28" s="323"/>
      <c r="M28" s="323"/>
    </row>
    <row r="29" spans="1:13" s="324" customFormat="1" ht="15" customHeight="1">
      <c r="A29" s="240"/>
      <c r="B29" s="214"/>
      <c r="C29" s="215"/>
      <c r="D29" s="216"/>
      <c r="E29" s="217"/>
      <c r="F29" s="215"/>
      <c r="G29" s="241"/>
      <c r="H29" s="202"/>
      <c r="I29" s="202"/>
      <c r="J29" s="323"/>
      <c r="K29" s="323"/>
      <c r="L29" s="323"/>
      <c r="M29" s="323"/>
    </row>
    <row r="30" spans="1:13" s="324" customFormat="1" ht="15" customHeight="1">
      <c r="A30" s="240"/>
      <c r="B30" s="214"/>
      <c r="C30" s="215"/>
      <c r="D30" s="216"/>
      <c r="E30" s="217"/>
      <c r="F30" s="215"/>
      <c r="G30" s="241"/>
      <c r="H30" s="202"/>
      <c r="I30" s="202"/>
      <c r="J30" s="323"/>
      <c r="K30" s="323"/>
      <c r="L30" s="323"/>
      <c r="M30" s="323"/>
    </row>
    <row r="31" spans="1:13" s="324" customFormat="1" ht="15" customHeight="1">
      <c r="A31" s="240"/>
      <c r="B31" s="214"/>
      <c r="C31" s="215"/>
      <c r="D31" s="216"/>
      <c r="E31" s="217"/>
      <c r="F31" s="215"/>
      <c r="G31" s="241"/>
      <c r="H31" s="202"/>
      <c r="I31" s="202"/>
      <c r="J31" s="323"/>
      <c r="K31" s="323"/>
      <c r="L31" s="323"/>
      <c r="M31" s="323"/>
    </row>
    <row r="32" spans="1:13" s="324" customFormat="1" ht="15" customHeight="1">
      <c r="A32" s="240"/>
      <c r="B32" s="214"/>
      <c r="C32" s="215"/>
      <c r="D32" s="216"/>
      <c r="E32" s="217"/>
      <c r="F32" s="215"/>
      <c r="G32" s="241"/>
      <c r="H32" s="202"/>
      <c r="I32" s="202"/>
      <c r="J32" s="323"/>
      <c r="K32" s="323"/>
      <c r="L32" s="323"/>
      <c r="M32" s="323"/>
    </row>
    <row r="33" spans="1:13" s="324" customFormat="1" ht="15" customHeight="1">
      <c r="A33" s="240"/>
      <c r="B33" s="214"/>
      <c r="C33" s="215"/>
      <c r="D33" s="216"/>
      <c r="E33" s="217"/>
      <c r="F33" s="215"/>
      <c r="G33" s="241"/>
      <c r="H33" s="202"/>
      <c r="I33" s="202"/>
      <c r="J33" s="323"/>
      <c r="K33" s="323"/>
      <c r="L33" s="323"/>
      <c r="M33" s="323"/>
    </row>
    <row r="34" spans="1:13" s="324" customFormat="1" ht="15" customHeight="1">
      <c r="A34" s="240"/>
      <c r="B34" s="214"/>
      <c r="C34" s="215"/>
      <c r="D34" s="216"/>
      <c r="E34" s="217"/>
      <c r="F34" s="215"/>
      <c r="G34" s="241"/>
      <c r="H34" s="202"/>
      <c r="I34" s="202"/>
      <c r="J34" s="323"/>
      <c r="K34" s="323"/>
      <c r="L34" s="323"/>
      <c r="M34" s="323"/>
    </row>
    <row r="35" spans="1:13" s="324" customFormat="1" ht="15" customHeight="1">
      <c r="A35" s="240"/>
      <c r="B35" s="214"/>
      <c r="C35" s="215"/>
      <c r="D35" s="216"/>
      <c r="E35" s="217"/>
      <c r="F35" s="215"/>
      <c r="G35" s="241"/>
      <c r="H35" s="202"/>
      <c r="I35" s="202"/>
      <c r="J35" s="323"/>
      <c r="K35" s="323"/>
      <c r="L35" s="323"/>
      <c r="M35" s="323"/>
    </row>
    <row r="36" spans="1:13" s="324" customFormat="1" ht="15" customHeight="1">
      <c r="A36" s="240"/>
      <c r="B36" s="214"/>
      <c r="C36" s="215"/>
      <c r="D36" s="216"/>
      <c r="E36" s="217"/>
      <c r="F36" s="215"/>
      <c r="G36" s="241"/>
      <c r="H36" s="202"/>
      <c r="I36" s="202"/>
      <c r="J36" s="323"/>
      <c r="K36" s="323"/>
      <c r="L36" s="323"/>
      <c r="M36" s="323"/>
    </row>
    <row r="37" spans="1:13" s="324" customFormat="1" ht="15" customHeight="1">
      <c r="A37" s="240"/>
      <c r="B37" s="214"/>
      <c r="C37" s="215"/>
      <c r="D37" s="216"/>
      <c r="E37" s="217"/>
      <c r="F37" s="215"/>
      <c r="G37" s="241"/>
      <c r="H37" s="202"/>
      <c r="I37" s="202"/>
      <c r="J37" s="323"/>
      <c r="K37" s="323"/>
      <c r="L37" s="323"/>
      <c r="M37" s="323"/>
    </row>
    <row r="38" spans="1:13" s="324" customFormat="1" ht="15" customHeight="1">
      <c r="A38" s="240"/>
      <c r="B38" s="214"/>
      <c r="C38" s="215"/>
      <c r="D38" s="216"/>
      <c r="E38" s="217"/>
      <c r="F38" s="215"/>
      <c r="G38" s="241"/>
      <c r="H38" s="202"/>
      <c r="I38" s="202"/>
      <c r="J38" s="323"/>
      <c r="K38" s="323"/>
      <c r="L38" s="323"/>
      <c r="M38" s="323"/>
    </row>
    <row r="39" spans="1:13" s="324" customFormat="1" ht="15" customHeight="1">
      <c r="A39" s="240"/>
      <c r="B39" s="214"/>
      <c r="C39" s="215"/>
      <c r="D39" s="216"/>
      <c r="E39" s="217"/>
      <c r="F39" s="215"/>
      <c r="G39" s="241"/>
      <c r="H39" s="202"/>
      <c r="I39" s="202"/>
      <c r="J39" s="323"/>
      <c r="K39" s="323"/>
      <c r="L39" s="323"/>
      <c r="M39" s="323"/>
    </row>
    <row r="40" spans="1:13" s="324" customFormat="1" ht="15" customHeight="1">
      <c r="A40" s="240"/>
      <c r="B40" s="214"/>
      <c r="C40" s="215"/>
      <c r="D40" s="216"/>
      <c r="E40" s="217"/>
      <c r="F40" s="215"/>
      <c r="G40" s="241"/>
      <c r="H40" s="202"/>
      <c r="I40" s="202"/>
      <c r="J40" s="323"/>
      <c r="K40" s="323"/>
      <c r="L40" s="323"/>
      <c r="M40" s="323"/>
    </row>
    <row r="41" spans="1:13" s="324" customFormat="1" ht="15" customHeight="1">
      <c r="A41" s="240"/>
      <c r="B41" s="214"/>
      <c r="C41" s="215"/>
      <c r="D41" s="216"/>
      <c r="E41" s="217"/>
      <c r="F41" s="215"/>
      <c r="G41" s="241"/>
      <c r="H41" s="202"/>
      <c r="I41" s="202"/>
      <c r="J41" s="323"/>
      <c r="K41" s="323"/>
      <c r="L41" s="323"/>
      <c r="M41" s="323"/>
    </row>
    <row r="42" spans="1:13" s="324" customFormat="1" ht="15" customHeight="1">
      <c r="A42" s="240"/>
      <c r="B42" s="214"/>
      <c r="C42" s="215"/>
      <c r="D42" s="216"/>
      <c r="E42" s="217"/>
      <c r="F42" s="215"/>
      <c r="G42" s="241"/>
      <c r="H42" s="202"/>
      <c r="I42" s="202"/>
      <c r="J42" s="323"/>
      <c r="K42" s="323"/>
      <c r="L42" s="323"/>
      <c r="M42" s="323"/>
    </row>
    <row r="43" spans="1:13" s="324" customFormat="1" ht="15" customHeight="1">
      <c r="A43" s="240"/>
      <c r="B43" s="214"/>
      <c r="C43" s="215"/>
      <c r="D43" s="216"/>
      <c r="E43" s="217"/>
      <c r="F43" s="215"/>
      <c r="G43" s="241"/>
      <c r="H43" s="202"/>
      <c r="I43" s="202"/>
      <c r="J43" s="323"/>
      <c r="K43" s="323"/>
      <c r="L43" s="323"/>
      <c r="M43" s="323"/>
    </row>
    <row r="44" spans="1:13" s="1" customFormat="1" ht="15" customHeight="1">
      <c r="A44" s="243"/>
      <c r="B44" s="93"/>
      <c r="C44" s="151"/>
      <c r="D44" s="91"/>
      <c r="E44" s="86"/>
      <c r="F44" s="87"/>
      <c r="G44" s="244"/>
      <c r="H44" s="16"/>
      <c r="I44" s="16"/>
      <c r="J44" s="10"/>
      <c r="K44" s="10"/>
      <c r="L44" s="10"/>
      <c r="M44" s="10"/>
    </row>
    <row r="45" spans="1:13" s="1" customFormat="1" ht="15" customHeight="1" thickBot="1">
      <c r="A45" s="243"/>
      <c r="B45" s="92"/>
      <c r="C45" s="87"/>
      <c r="D45" s="91"/>
      <c r="E45" s="86"/>
      <c r="F45" s="87"/>
      <c r="G45" s="244"/>
      <c r="H45" s="16"/>
      <c r="I45" s="16"/>
      <c r="J45" s="10"/>
      <c r="K45" s="10"/>
      <c r="L45" s="10"/>
      <c r="M45" s="10"/>
    </row>
    <row r="46" spans="1:13" ht="20.100000000000001" customHeight="1" thickTop="1" thickBot="1">
      <c r="A46" s="41" t="str">
        <f>'100 Series'!A$44</f>
        <v>SERVICE :</v>
      </c>
      <c r="B46" s="281" t="str">
        <f>'100 Series'!B$44</f>
        <v>Hourly Rate for Repairs &amp; Authorized Service Outside of Contractual Obligations is = $0.00 / Hr.</v>
      </c>
      <c r="C46" s="281"/>
      <c r="D46" s="281"/>
      <c r="E46" s="281"/>
      <c r="F46" s="281"/>
      <c r="G46" s="281"/>
      <c r="J46" s="16"/>
    </row>
    <row r="47" spans="1:13" ht="15" customHeight="1" thickTop="1">
      <c r="A47" s="282" t="s">
        <v>1</v>
      </c>
      <c r="B47" s="283"/>
      <c r="C47" s="283"/>
      <c r="D47" s="283"/>
      <c r="E47" s="283"/>
      <c r="F47" s="283"/>
      <c r="G47" s="284"/>
      <c r="J47" s="16"/>
    </row>
    <row r="48" spans="1:13" s="3" customFormat="1" ht="20.100000000000001" customHeight="1">
      <c r="A48" s="285" t="s">
        <v>16</v>
      </c>
      <c r="B48" s="286"/>
      <c r="C48" s="286"/>
      <c r="D48" s="286"/>
      <c r="E48" s="286"/>
      <c r="F48" s="286"/>
      <c r="G48" s="287"/>
      <c r="H48" s="11"/>
      <c r="I48" s="11"/>
      <c r="J48" s="11"/>
      <c r="K48" s="11"/>
      <c r="L48" s="11"/>
      <c r="M48" s="11"/>
    </row>
    <row r="49" spans="1:13" s="3" customFormat="1" ht="15" customHeight="1">
      <c r="A49" s="291"/>
      <c r="B49" s="292"/>
      <c r="C49" s="292"/>
      <c r="D49" s="292"/>
      <c r="E49" s="292"/>
      <c r="F49" s="292"/>
      <c r="G49" s="293"/>
      <c r="H49" s="11"/>
      <c r="I49" s="11"/>
      <c r="J49" s="11"/>
      <c r="K49" s="11"/>
      <c r="L49" s="11"/>
      <c r="M49" s="11"/>
    </row>
    <row r="50" spans="1:13" s="6" customFormat="1" ht="15" customHeight="1">
      <c r="A50" s="288" t="s">
        <v>83</v>
      </c>
      <c r="B50" s="289"/>
      <c r="C50" s="289"/>
      <c r="D50" s="289"/>
      <c r="E50" s="289"/>
      <c r="F50" s="289"/>
      <c r="G50" s="290"/>
      <c r="H50" s="33"/>
      <c r="I50" s="33"/>
      <c r="J50" s="33"/>
      <c r="K50" s="33"/>
      <c r="L50" s="33"/>
      <c r="M50" s="33"/>
    </row>
    <row r="51" spans="1:13" s="6" customFormat="1" ht="15" customHeight="1">
      <c r="A51" s="288" t="s">
        <v>84</v>
      </c>
      <c r="B51" s="289"/>
      <c r="C51" s="289"/>
      <c r="D51" s="289"/>
      <c r="E51" s="289"/>
      <c r="F51" s="289"/>
      <c r="G51" s="290"/>
      <c r="H51" s="33"/>
      <c r="I51" s="33"/>
      <c r="J51" s="33"/>
      <c r="K51" s="33"/>
      <c r="L51" s="33"/>
      <c r="M51" s="33"/>
    </row>
    <row r="52" spans="1:13" s="6" customFormat="1" ht="15" customHeight="1">
      <c r="A52" s="288" t="s">
        <v>85</v>
      </c>
      <c r="B52" s="289"/>
      <c r="C52" s="289"/>
      <c r="D52" s="289"/>
      <c r="E52" s="289"/>
      <c r="F52" s="289"/>
      <c r="G52" s="290"/>
      <c r="H52" s="33"/>
      <c r="I52" s="33"/>
      <c r="J52" s="33"/>
      <c r="K52" s="33"/>
      <c r="L52" s="33"/>
      <c r="M52" s="33"/>
    </row>
    <row r="53" spans="1:13" s="6" customFormat="1" ht="15" customHeight="1">
      <c r="A53" s="296" t="s">
        <v>86</v>
      </c>
      <c r="B53" s="297"/>
      <c r="C53" s="297"/>
      <c r="D53" s="297"/>
      <c r="E53" s="297"/>
      <c r="F53" s="297"/>
      <c r="G53" s="298"/>
      <c r="H53" s="33"/>
      <c r="I53" s="33"/>
      <c r="J53" s="33"/>
      <c r="K53" s="33"/>
      <c r="L53" s="33"/>
      <c r="M53" s="33"/>
    </row>
    <row r="54" spans="1:13" s="6" customFormat="1" ht="15" customHeight="1">
      <c r="A54" s="296" t="s">
        <v>87</v>
      </c>
      <c r="B54" s="297"/>
      <c r="C54" s="297"/>
      <c r="D54" s="297"/>
      <c r="E54" s="297"/>
      <c r="F54" s="297"/>
      <c r="G54" s="298"/>
      <c r="H54" s="33"/>
      <c r="I54" s="33"/>
      <c r="J54" s="33"/>
      <c r="K54" s="33"/>
      <c r="L54" s="33"/>
      <c r="M54" s="33"/>
    </row>
    <row r="55" spans="1:13" s="6" customFormat="1" ht="15" customHeight="1">
      <c r="A55" s="288" t="s">
        <v>88</v>
      </c>
      <c r="B55" s="289"/>
      <c r="C55" s="289"/>
      <c r="D55" s="289"/>
      <c r="E55" s="289"/>
      <c r="F55" s="289"/>
      <c r="G55" s="290"/>
      <c r="H55" s="33"/>
      <c r="I55" s="33"/>
      <c r="J55" s="33"/>
      <c r="K55" s="33"/>
      <c r="L55" s="33"/>
      <c r="M55" s="33"/>
    </row>
    <row r="56" spans="1:13" s="6" customFormat="1" ht="15" customHeight="1">
      <c r="A56" s="288" t="s">
        <v>89</v>
      </c>
      <c r="B56" s="289"/>
      <c r="C56" s="289"/>
      <c r="D56" s="289"/>
      <c r="E56" s="289"/>
      <c r="F56" s="289"/>
      <c r="G56" s="290"/>
      <c r="H56" s="33"/>
      <c r="I56" s="33"/>
      <c r="J56" s="33"/>
      <c r="K56" s="33"/>
      <c r="L56" s="33"/>
      <c r="M56" s="33"/>
    </row>
    <row r="57" spans="1:13" s="6" customFormat="1" ht="15" customHeight="1">
      <c r="A57" s="288" t="s">
        <v>90</v>
      </c>
      <c r="B57" s="289"/>
      <c r="C57" s="289"/>
      <c r="D57" s="289"/>
      <c r="E57" s="289"/>
      <c r="F57" s="289"/>
      <c r="G57" s="290"/>
      <c r="H57" s="33"/>
      <c r="I57" s="33"/>
      <c r="J57" s="33"/>
      <c r="K57" s="33"/>
      <c r="L57" s="33"/>
      <c r="M57" s="33"/>
    </row>
    <row r="58" spans="1:13" s="6" customFormat="1" ht="15" customHeight="1">
      <c r="A58" s="296" t="s">
        <v>91</v>
      </c>
      <c r="B58" s="297"/>
      <c r="C58" s="297"/>
      <c r="D58" s="297"/>
      <c r="E58" s="297"/>
      <c r="F58" s="297"/>
      <c r="G58" s="298"/>
      <c r="H58" s="33"/>
      <c r="I58" s="33"/>
      <c r="J58" s="33"/>
      <c r="K58" s="33"/>
      <c r="L58" s="33"/>
      <c r="M58" s="33"/>
    </row>
    <row r="59" spans="1:13" ht="15" customHeight="1">
      <c r="A59" s="17"/>
      <c r="G59" s="24"/>
    </row>
    <row r="60" spans="1:13" ht="15" customHeight="1">
      <c r="A60" s="17"/>
      <c r="G60" s="24"/>
      <c r="J60" s="16"/>
    </row>
    <row r="61" spans="1:13" s="6" customFormat="1" ht="15" customHeight="1">
      <c r="A61" s="39"/>
      <c r="B61" s="33"/>
      <c r="C61" s="33"/>
      <c r="D61" s="299" t="s">
        <v>28</v>
      </c>
      <c r="E61" s="299"/>
      <c r="F61" s="299"/>
      <c r="G61" s="45"/>
      <c r="H61" s="33"/>
      <c r="I61" s="33"/>
      <c r="J61" s="33"/>
      <c r="K61" s="33"/>
      <c r="L61" s="33"/>
      <c r="M61" s="33"/>
    </row>
    <row r="62" spans="1:13" ht="15" customHeight="1">
      <c r="A62" s="17"/>
      <c r="G62" s="18"/>
      <c r="J62" s="16"/>
    </row>
    <row r="63" spans="1:13" ht="15" customHeight="1">
      <c r="A63" s="17"/>
      <c r="G63" s="24"/>
      <c r="J63" s="16"/>
    </row>
    <row r="64" spans="1:13" s="6" customFormat="1" ht="15" customHeight="1">
      <c r="A64" s="46"/>
      <c r="B64" s="47"/>
      <c r="C64" s="33"/>
      <c r="D64" s="299" t="s">
        <v>62</v>
      </c>
      <c r="E64" s="299"/>
      <c r="F64" s="299"/>
      <c r="G64" s="45"/>
      <c r="H64" s="33"/>
      <c r="I64" s="33"/>
      <c r="J64" s="33"/>
      <c r="K64" s="33"/>
      <c r="L64" s="33"/>
      <c r="M64" s="33"/>
    </row>
    <row r="65" spans="1:13" ht="15" customHeight="1">
      <c r="A65" s="17"/>
      <c r="G65" s="24"/>
    </row>
    <row r="66" spans="1:13" ht="15" customHeight="1">
      <c r="A66" s="17"/>
      <c r="G66" s="24"/>
      <c r="J66" s="16"/>
    </row>
    <row r="67" spans="1:13" s="7" customFormat="1" ht="20.100000000000001" customHeight="1">
      <c r="A67" s="294" t="s">
        <v>81</v>
      </c>
      <c r="B67" s="295"/>
      <c r="C67" s="30">
        <v>30</v>
      </c>
      <c r="D67" s="44" t="s">
        <v>92</v>
      </c>
      <c r="E67" s="295" t="s">
        <v>82</v>
      </c>
      <c r="F67" s="295"/>
      <c r="G67" s="31"/>
      <c r="H67" s="16"/>
      <c r="I67" s="16"/>
      <c r="J67" s="16"/>
      <c r="K67" s="16"/>
      <c r="L67" s="16"/>
      <c r="M67" s="16"/>
    </row>
    <row r="68" spans="1:13" ht="15" customHeight="1">
      <c r="A68" s="17"/>
      <c r="G68" s="24"/>
      <c r="J68" s="16"/>
    </row>
    <row r="69" spans="1:13" ht="15" customHeight="1" thickBot="1">
      <c r="A69" s="28"/>
      <c r="B69" s="29"/>
      <c r="C69" s="29"/>
      <c r="D69" s="29"/>
      <c r="E69" s="29"/>
      <c r="F69" s="29"/>
      <c r="G69" s="32"/>
      <c r="J69" s="16"/>
    </row>
    <row r="70" spans="1:13" ht="15" customHeight="1" thickTop="1"/>
    <row r="71" spans="1:13" ht="15" customHeight="1"/>
    <row r="72" spans="1:13" ht="15" customHeight="1"/>
    <row r="73" spans="1:13" ht="15" customHeight="1"/>
    <row r="74" spans="1:13" ht="15" customHeight="1"/>
    <row r="75" spans="1:13" ht="15" customHeight="1"/>
    <row r="76" spans="1:13" ht="15" customHeight="1"/>
    <row r="77" spans="1:13" ht="15" customHeight="1"/>
    <row r="78" spans="1:13" ht="15" customHeight="1"/>
    <row r="79" spans="1:13" ht="15" customHeight="1"/>
    <row r="80" spans="1:13" ht="15" customHeight="1"/>
    <row r="81" spans="10:13" s="16" customFormat="1" ht="15" customHeight="1">
      <c r="J81" s="8"/>
      <c r="K81" s="8"/>
      <c r="L81" s="8"/>
      <c r="M81" s="8"/>
    </row>
    <row r="82" spans="10:13" s="16" customFormat="1" ht="15" customHeight="1">
      <c r="J82" s="8"/>
      <c r="K82" s="8"/>
      <c r="L82" s="8"/>
      <c r="M82" s="8"/>
    </row>
    <row r="83" spans="10:13" s="16" customFormat="1" ht="15" customHeight="1">
      <c r="J83" s="8"/>
      <c r="K83" s="8"/>
      <c r="L83" s="8"/>
      <c r="M83" s="8"/>
    </row>
    <row r="84" spans="10:13" s="16" customFormat="1" ht="15" customHeight="1">
      <c r="J84" s="8"/>
      <c r="K84" s="8"/>
      <c r="L84" s="8"/>
      <c r="M84" s="8"/>
    </row>
    <row r="85" spans="10:13" s="16" customFormat="1" ht="15" customHeight="1">
      <c r="J85" s="8"/>
      <c r="K85" s="8"/>
      <c r="L85" s="8"/>
      <c r="M85" s="8"/>
    </row>
    <row r="86" spans="10:13" s="16" customFormat="1" ht="15" customHeight="1">
      <c r="J86" s="8"/>
      <c r="K86" s="8"/>
      <c r="L86" s="8"/>
      <c r="M86" s="8"/>
    </row>
    <row r="87" spans="10:13" s="16" customFormat="1" ht="15" customHeight="1">
      <c r="J87" s="8"/>
      <c r="K87" s="8"/>
      <c r="L87" s="8"/>
      <c r="M87" s="8"/>
    </row>
    <row r="88" spans="10:13" s="16" customFormat="1" ht="15" customHeight="1">
      <c r="J88" s="8"/>
      <c r="K88" s="8"/>
      <c r="L88" s="8"/>
      <c r="M88" s="8"/>
    </row>
    <row r="89" spans="10:13" s="16" customFormat="1" ht="15" customHeight="1">
      <c r="J89" s="8"/>
      <c r="K89" s="8"/>
      <c r="L89" s="8"/>
      <c r="M89" s="8"/>
    </row>
    <row r="90" spans="10:13" s="16" customFormat="1" ht="15" customHeight="1">
      <c r="J90" s="8"/>
      <c r="K90" s="8"/>
      <c r="L90" s="8"/>
      <c r="M90" s="8"/>
    </row>
    <row r="91" spans="10:13" s="16" customFormat="1" ht="15" customHeight="1">
      <c r="J91" s="8"/>
      <c r="K91" s="8"/>
      <c r="L91" s="8"/>
      <c r="M91" s="8"/>
    </row>
    <row r="92" spans="10:13" s="16" customFormat="1" ht="15" customHeight="1">
      <c r="J92" s="8"/>
      <c r="K92" s="8"/>
      <c r="L92" s="8"/>
      <c r="M92" s="8"/>
    </row>
    <row r="93" spans="10:13" s="16" customFormat="1" ht="15" customHeight="1">
      <c r="J93" s="8"/>
      <c r="K93" s="8"/>
      <c r="L93" s="8"/>
      <c r="M93" s="8"/>
    </row>
    <row r="94" spans="10:13" s="16" customFormat="1" ht="15" customHeight="1">
      <c r="J94" s="8"/>
      <c r="K94" s="8"/>
      <c r="L94" s="8"/>
      <c r="M94" s="8"/>
    </row>
    <row r="95" spans="10:13" s="16" customFormat="1" ht="15" customHeight="1">
      <c r="J95" s="8"/>
      <c r="K95" s="8"/>
      <c r="L95" s="8"/>
      <c r="M95" s="8"/>
    </row>
    <row r="96" spans="10:13" s="16" customFormat="1" ht="15" customHeight="1">
      <c r="J96" s="8"/>
      <c r="K96" s="8"/>
      <c r="L96" s="8"/>
      <c r="M96" s="8"/>
    </row>
    <row r="97" spans="10:13" s="16" customFormat="1" ht="15" customHeight="1">
      <c r="J97" s="8"/>
      <c r="K97" s="8"/>
      <c r="L97" s="8"/>
      <c r="M97" s="8"/>
    </row>
    <row r="98" spans="10:13" s="16" customFormat="1" ht="15" customHeight="1">
      <c r="J98" s="8"/>
      <c r="K98" s="8"/>
      <c r="L98" s="8"/>
      <c r="M98" s="8"/>
    </row>
    <row r="99" spans="10:13" s="16" customFormat="1" ht="15" customHeight="1">
      <c r="J99" s="8"/>
      <c r="K99" s="8"/>
      <c r="L99" s="8"/>
      <c r="M99" s="8"/>
    </row>
    <row r="100" spans="10:13" s="16" customFormat="1" ht="15" customHeight="1">
      <c r="J100" s="8"/>
      <c r="K100" s="8"/>
      <c r="L100" s="8"/>
      <c r="M100" s="8"/>
    </row>
    <row r="101" spans="10:13" s="16" customFormat="1" ht="15" customHeight="1">
      <c r="J101" s="8"/>
      <c r="K101" s="8"/>
      <c r="L101" s="8"/>
      <c r="M101" s="8"/>
    </row>
    <row r="102" spans="10:13" s="16" customFormat="1" ht="15" customHeight="1">
      <c r="J102" s="8"/>
      <c r="K102" s="8"/>
      <c r="L102" s="8"/>
      <c r="M102" s="8"/>
    </row>
    <row r="103" spans="10:13" s="16" customFormat="1" ht="15" customHeight="1">
      <c r="J103" s="8"/>
      <c r="K103" s="8"/>
      <c r="L103" s="8"/>
      <c r="M103" s="8"/>
    </row>
    <row r="104" spans="10:13" s="16" customFormat="1" ht="15" customHeight="1">
      <c r="J104" s="8"/>
      <c r="K104" s="8"/>
      <c r="L104" s="8"/>
      <c r="M104" s="8"/>
    </row>
    <row r="105" spans="10:13" s="16" customFormat="1" ht="15" customHeight="1">
      <c r="J105" s="8"/>
      <c r="K105" s="8"/>
      <c r="L105" s="8"/>
      <c r="M105" s="8"/>
    </row>
    <row r="106" spans="10:13" s="16" customFormat="1" ht="15" customHeight="1">
      <c r="J106" s="8"/>
      <c r="K106" s="8"/>
      <c r="L106" s="8"/>
      <c r="M106" s="8"/>
    </row>
    <row r="107" spans="10:13" s="16" customFormat="1" ht="15" customHeight="1">
      <c r="J107" s="8"/>
      <c r="K107" s="8"/>
      <c r="L107" s="8"/>
      <c r="M107" s="8"/>
    </row>
    <row r="108" spans="10:13" s="16" customFormat="1" ht="15" customHeight="1">
      <c r="J108" s="8"/>
      <c r="K108" s="8"/>
      <c r="L108" s="8"/>
      <c r="M108" s="8"/>
    </row>
    <row r="109" spans="10:13" s="16" customFormat="1" ht="15" customHeight="1">
      <c r="J109" s="8"/>
      <c r="K109" s="8"/>
      <c r="L109" s="8"/>
      <c r="M109" s="8"/>
    </row>
    <row r="110" spans="10:13" s="16" customFormat="1" ht="15" customHeight="1">
      <c r="J110" s="8"/>
      <c r="K110" s="8"/>
      <c r="L110" s="8"/>
      <c r="M110" s="8"/>
    </row>
    <row r="111" spans="10:13" s="16" customFormat="1" ht="15" customHeight="1">
      <c r="J111" s="8"/>
      <c r="K111" s="8"/>
      <c r="L111" s="8"/>
      <c r="M111" s="8"/>
    </row>
    <row r="112" spans="10:13" s="16" customFormat="1" ht="15" customHeight="1">
      <c r="J112" s="8"/>
      <c r="K112" s="8"/>
      <c r="L112" s="8"/>
      <c r="M112" s="8"/>
    </row>
    <row r="113" spans="10:13" s="16" customFormat="1" ht="15" customHeight="1">
      <c r="J113" s="8"/>
      <c r="K113" s="8"/>
      <c r="L113" s="8"/>
      <c r="M113" s="8"/>
    </row>
    <row r="114" spans="10:13" s="16" customFormat="1" ht="15" customHeight="1">
      <c r="J114" s="8"/>
      <c r="K114" s="8"/>
      <c r="L114" s="8"/>
      <c r="M114" s="8"/>
    </row>
    <row r="115" spans="10:13" s="16" customFormat="1" ht="15" customHeight="1">
      <c r="J115" s="8"/>
      <c r="K115" s="8"/>
      <c r="L115" s="8"/>
      <c r="M115" s="8"/>
    </row>
    <row r="116" spans="10:13" s="16" customFormat="1" ht="15" customHeight="1">
      <c r="J116" s="8"/>
      <c r="K116" s="8"/>
      <c r="L116" s="8"/>
      <c r="M116" s="8"/>
    </row>
    <row r="117" spans="10:13" s="16" customFormat="1" ht="15" customHeight="1">
      <c r="J117" s="8"/>
      <c r="K117" s="8"/>
      <c r="L117" s="8"/>
      <c r="M117" s="8"/>
    </row>
    <row r="118" spans="10:13" s="16" customFormat="1" ht="15" customHeight="1">
      <c r="J118" s="8"/>
      <c r="K118" s="8"/>
      <c r="L118" s="8"/>
      <c r="M118" s="8"/>
    </row>
    <row r="119" spans="10:13" s="16" customFormat="1" ht="15" customHeight="1">
      <c r="J119" s="8"/>
      <c r="K119" s="8"/>
      <c r="L119" s="8"/>
      <c r="M119" s="8"/>
    </row>
    <row r="120" spans="10:13" s="16" customFormat="1" ht="15" customHeight="1">
      <c r="J120" s="8"/>
      <c r="K120" s="8"/>
      <c r="L120" s="8"/>
      <c r="M120" s="8"/>
    </row>
    <row r="121" spans="10:13" s="16" customFormat="1" ht="15" customHeight="1">
      <c r="J121" s="8"/>
      <c r="K121" s="8"/>
      <c r="L121" s="8"/>
      <c r="M121" s="8"/>
    </row>
    <row r="122" spans="10:13" s="16" customFormat="1" ht="15" customHeight="1">
      <c r="J122" s="8"/>
      <c r="K122" s="8"/>
      <c r="L122" s="8"/>
      <c r="M122" s="8"/>
    </row>
    <row r="123" spans="10:13" s="16" customFormat="1" ht="15" customHeight="1">
      <c r="J123" s="8"/>
      <c r="K123" s="8"/>
      <c r="L123" s="8"/>
      <c r="M123" s="8"/>
    </row>
    <row r="124" spans="10:13" s="16" customFormat="1" ht="15" customHeight="1">
      <c r="J124" s="8"/>
      <c r="K124" s="8"/>
      <c r="L124" s="8"/>
      <c r="M124" s="8"/>
    </row>
    <row r="125" spans="10:13" s="16" customFormat="1" ht="15" customHeight="1">
      <c r="J125" s="8"/>
      <c r="K125" s="8"/>
      <c r="L125" s="8"/>
      <c r="M125" s="8"/>
    </row>
    <row r="126" spans="10:13" s="16" customFormat="1" ht="15" customHeight="1">
      <c r="J126" s="8"/>
      <c r="K126" s="8"/>
      <c r="L126" s="8"/>
      <c r="M126" s="8"/>
    </row>
    <row r="127" spans="10:13" s="16" customFormat="1" ht="15" customHeight="1">
      <c r="J127" s="8"/>
      <c r="K127" s="8"/>
      <c r="L127" s="8"/>
      <c r="M127" s="8"/>
    </row>
    <row r="128" spans="10:13" s="16" customFormat="1" ht="15" customHeight="1">
      <c r="J128" s="8"/>
      <c r="K128" s="8"/>
      <c r="L128" s="8"/>
      <c r="M128" s="8"/>
    </row>
    <row r="129" spans="10:13" s="16" customFormat="1" ht="15" customHeight="1">
      <c r="J129" s="8"/>
      <c r="K129" s="8"/>
      <c r="L129" s="8"/>
      <c r="M129" s="8"/>
    </row>
    <row r="130" spans="10:13" s="16" customFormat="1" ht="15" customHeight="1">
      <c r="J130" s="8"/>
      <c r="K130" s="8"/>
      <c r="L130" s="8"/>
      <c r="M130" s="8"/>
    </row>
    <row r="131" spans="10:13" s="16" customFormat="1" ht="15" customHeight="1">
      <c r="J131" s="8"/>
      <c r="K131" s="8"/>
      <c r="L131" s="8"/>
      <c r="M131" s="8"/>
    </row>
    <row r="132" spans="10:13" s="16" customFormat="1" ht="15" customHeight="1">
      <c r="J132" s="8"/>
      <c r="K132" s="8"/>
      <c r="L132" s="8"/>
      <c r="M132" s="8"/>
    </row>
    <row r="133" spans="10:13" s="16" customFormat="1" ht="15" customHeight="1">
      <c r="J133" s="8"/>
      <c r="K133" s="8"/>
      <c r="L133" s="8"/>
      <c r="M133" s="8"/>
    </row>
    <row r="134" spans="10:13" s="16" customFormat="1" ht="15" customHeight="1">
      <c r="J134" s="8"/>
      <c r="K134" s="8"/>
      <c r="L134" s="8"/>
      <c r="M134" s="8"/>
    </row>
    <row r="135" spans="10:13" s="16" customFormat="1" ht="15" customHeight="1">
      <c r="J135" s="8"/>
      <c r="K135" s="8"/>
      <c r="L135" s="8"/>
      <c r="M135" s="8"/>
    </row>
    <row r="136" spans="10:13" s="16" customFormat="1" ht="15" customHeight="1">
      <c r="J136" s="8"/>
      <c r="K136" s="8"/>
      <c r="L136" s="8"/>
      <c r="M136" s="8"/>
    </row>
    <row r="137" spans="10:13" s="16" customFormat="1" ht="15" customHeight="1">
      <c r="J137" s="8"/>
      <c r="K137" s="8"/>
      <c r="L137" s="8"/>
      <c r="M137" s="8"/>
    </row>
    <row r="138" spans="10:13" s="16" customFormat="1" ht="15" customHeight="1">
      <c r="J138" s="8"/>
      <c r="K138" s="8"/>
      <c r="L138" s="8"/>
      <c r="M138" s="8"/>
    </row>
    <row r="139" spans="10:13" s="16" customFormat="1" ht="15" customHeight="1">
      <c r="J139" s="8"/>
      <c r="K139" s="8"/>
      <c r="L139" s="8"/>
      <c r="M139" s="8"/>
    </row>
    <row r="140" spans="10:13" s="16" customFormat="1" ht="15" customHeight="1">
      <c r="J140" s="8"/>
      <c r="K140" s="8"/>
      <c r="L140" s="8"/>
      <c r="M140" s="8"/>
    </row>
    <row r="141" spans="10:13" s="16" customFormat="1" ht="15" customHeight="1">
      <c r="J141" s="8"/>
      <c r="K141" s="8"/>
      <c r="L141" s="8"/>
      <c r="M141" s="8"/>
    </row>
    <row r="142" spans="10:13" s="16" customFormat="1" ht="15" customHeight="1">
      <c r="J142" s="8"/>
      <c r="K142" s="8"/>
      <c r="L142" s="8"/>
      <c r="M142" s="8"/>
    </row>
    <row r="143" spans="10:13" s="16" customFormat="1" ht="15" customHeight="1">
      <c r="J143" s="8"/>
      <c r="K143" s="8"/>
      <c r="L143" s="8"/>
      <c r="M143" s="8"/>
    </row>
    <row r="144" spans="10:13" s="16" customFormat="1" ht="15" customHeight="1">
      <c r="J144" s="8"/>
      <c r="K144" s="8"/>
      <c r="L144" s="8"/>
      <c r="M144" s="8"/>
    </row>
    <row r="145" spans="10:13" s="16" customFormat="1" ht="15" customHeight="1">
      <c r="J145" s="8"/>
      <c r="K145" s="8"/>
      <c r="L145" s="8"/>
      <c r="M145" s="8"/>
    </row>
    <row r="146" spans="10:13" s="16" customFormat="1" ht="15" customHeight="1">
      <c r="J146" s="8"/>
      <c r="K146" s="8"/>
      <c r="L146" s="8"/>
      <c r="M146" s="8"/>
    </row>
    <row r="147" spans="10:13" s="16" customFormat="1" ht="15" customHeight="1">
      <c r="J147" s="8"/>
      <c r="K147" s="8"/>
      <c r="L147" s="8"/>
      <c r="M147" s="8"/>
    </row>
    <row r="148" spans="10:13" s="16" customFormat="1" ht="15" customHeight="1">
      <c r="J148" s="8"/>
      <c r="K148" s="8"/>
      <c r="L148" s="8"/>
      <c r="M148" s="8"/>
    </row>
    <row r="149" spans="10:13" s="16" customFormat="1" ht="15" customHeight="1">
      <c r="J149" s="8"/>
      <c r="K149" s="8"/>
      <c r="L149" s="8"/>
      <c r="M149" s="8"/>
    </row>
    <row r="150" spans="10:13" s="16" customFormat="1" ht="15" customHeight="1">
      <c r="J150" s="8"/>
      <c r="K150" s="8"/>
      <c r="L150" s="8"/>
      <c r="M150" s="8"/>
    </row>
    <row r="151" spans="10:13" s="16" customFormat="1" ht="15" customHeight="1">
      <c r="J151" s="8"/>
      <c r="K151" s="8"/>
      <c r="L151" s="8"/>
      <c r="M151" s="8"/>
    </row>
    <row r="152" spans="10:13" s="16" customFormat="1" ht="15" customHeight="1">
      <c r="J152" s="8"/>
      <c r="K152" s="8"/>
      <c r="L152" s="8"/>
      <c r="M152" s="8"/>
    </row>
    <row r="153" spans="10:13" s="16" customFormat="1" ht="15" customHeight="1">
      <c r="J153" s="8"/>
      <c r="K153" s="8"/>
      <c r="L153" s="8"/>
      <c r="M153" s="8"/>
    </row>
    <row r="154" spans="10:13" s="16" customFormat="1" ht="15" customHeight="1">
      <c r="J154" s="8"/>
      <c r="K154" s="8"/>
      <c r="L154" s="8"/>
      <c r="M154" s="8"/>
    </row>
    <row r="155" spans="10:13" s="16" customFormat="1" ht="15" customHeight="1">
      <c r="J155" s="8"/>
      <c r="K155" s="8"/>
      <c r="L155" s="8"/>
      <c r="M155" s="8"/>
    </row>
    <row r="156" spans="10:13" s="16" customFormat="1" ht="15" customHeight="1">
      <c r="J156" s="8"/>
      <c r="K156" s="8"/>
      <c r="L156" s="8"/>
      <c r="M156" s="8"/>
    </row>
    <row r="157" spans="10:13" s="16" customFormat="1" ht="15" customHeight="1">
      <c r="J157" s="8"/>
      <c r="K157" s="8"/>
      <c r="L157" s="8"/>
      <c r="M157" s="8"/>
    </row>
    <row r="158" spans="10:13" s="16" customFormat="1" ht="15" customHeight="1">
      <c r="J158" s="8"/>
      <c r="K158" s="8"/>
      <c r="L158" s="8"/>
      <c r="M158" s="8"/>
    </row>
    <row r="159" spans="10:13" s="16" customFormat="1" ht="15" customHeight="1">
      <c r="J159" s="8"/>
      <c r="K159" s="8"/>
      <c r="L159" s="8"/>
      <c r="M159" s="8"/>
    </row>
    <row r="160" spans="10:13" s="16" customFormat="1" ht="15" customHeight="1">
      <c r="J160" s="8"/>
      <c r="K160" s="8"/>
      <c r="L160" s="8"/>
      <c r="M160" s="8"/>
    </row>
    <row r="161" spans="10:13" s="16" customFormat="1" ht="15" customHeight="1">
      <c r="J161" s="8"/>
      <c r="K161" s="8"/>
      <c r="L161" s="8"/>
      <c r="M161" s="8"/>
    </row>
    <row r="162" spans="10:13" s="16" customFormat="1" ht="15" customHeight="1">
      <c r="J162" s="8"/>
      <c r="K162" s="8"/>
      <c r="L162" s="8"/>
      <c r="M162" s="8"/>
    </row>
    <row r="163" spans="10:13" s="16" customFormat="1" ht="15" customHeight="1">
      <c r="J163" s="8"/>
      <c r="K163" s="8"/>
      <c r="L163" s="8"/>
      <c r="M163" s="8"/>
    </row>
    <row r="164" spans="10:13" s="16" customFormat="1" ht="15" customHeight="1">
      <c r="J164" s="8"/>
      <c r="K164" s="8"/>
      <c r="L164" s="8"/>
      <c r="M164" s="8"/>
    </row>
    <row r="165" spans="10:13" s="16" customFormat="1" ht="15" customHeight="1">
      <c r="J165" s="8"/>
      <c r="K165" s="8"/>
      <c r="L165" s="8"/>
      <c r="M165" s="8"/>
    </row>
    <row r="166" spans="10:13" s="16" customFormat="1" ht="15" customHeight="1">
      <c r="J166" s="8"/>
      <c r="K166" s="8"/>
      <c r="L166" s="8"/>
      <c r="M166" s="8"/>
    </row>
    <row r="167" spans="10:13" s="16" customFormat="1" ht="15" customHeight="1">
      <c r="J167" s="8"/>
      <c r="K167" s="8"/>
      <c r="L167" s="8"/>
      <c r="M167" s="8"/>
    </row>
    <row r="168" spans="10:13" s="16" customFormat="1" ht="15" customHeight="1">
      <c r="J168" s="8"/>
      <c r="K168" s="8"/>
      <c r="L168" s="8"/>
      <c r="M168" s="8"/>
    </row>
    <row r="169" spans="10:13" s="16" customFormat="1" ht="15" customHeight="1">
      <c r="J169" s="8"/>
      <c r="K169" s="8"/>
      <c r="L169" s="8"/>
      <c r="M169" s="8"/>
    </row>
    <row r="170" spans="10:13" s="16" customFormat="1" ht="15" customHeight="1">
      <c r="J170" s="8"/>
      <c r="K170" s="8"/>
      <c r="L170" s="8"/>
      <c r="M170" s="8"/>
    </row>
    <row r="171" spans="10:13" s="16" customFormat="1" ht="15" customHeight="1">
      <c r="J171" s="8"/>
      <c r="K171" s="8"/>
      <c r="L171" s="8"/>
      <c r="M171" s="8"/>
    </row>
    <row r="172" spans="10:13" s="16" customFormat="1" ht="15" customHeight="1">
      <c r="J172" s="8"/>
      <c r="K172" s="8"/>
      <c r="L172" s="8"/>
      <c r="M172" s="8"/>
    </row>
    <row r="173" spans="10:13" s="16" customFormat="1" ht="15" customHeight="1">
      <c r="J173" s="8"/>
      <c r="K173" s="8"/>
      <c r="L173" s="8"/>
      <c r="M173" s="8"/>
    </row>
    <row r="174" spans="10:13" s="16" customFormat="1" ht="15" customHeight="1">
      <c r="J174" s="8"/>
      <c r="K174" s="8"/>
      <c r="L174" s="8"/>
      <c r="M174" s="8"/>
    </row>
    <row r="175" spans="10:13" s="16" customFormat="1" ht="15" customHeight="1">
      <c r="J175" s="8"/>
      <c r="K175" s="8"/>
      <c r="L175" s="8"/>
      <c r="M175" s="8"/>
    </row>
    <row r="176" spans="10:13" s="16" customFormat="1" ht="15" customHeight="1">
      <c r="J176" s="8"/>
      <c r="K176" s="8"/>
      <c r="L176" s="8"/>
      <c r="M176" s="8"/>
    </row>
    <row r="177" spans="10:13" s="16" customFormat="1" ht="15" customHeight="1">
      <c r="J177" s="8"/>
      <c r="K177" s="8"/>
      <c r="L177" s="8"/>
      <c r="M177" s="8"/>
    </row>
    <row r="178" spans="10:13" s="16" customFormat="1" ht="15" customHeight="1">
      <c r="J178" s="8"/>
      <c r="K178" s="8"/>
      <c r="L178" s="8"/>
      <c r="M178" s="8"/>
    </row>
    <row r="179" spans="10:13" s="16" customFormat="1" ht="15" customHeight="1">
      <c r="J179" s="8"/>
      <c r="K179" s="8"/>
      <c r="L179" s="8"/>
      <c r="M179" s="8"/>
    </row>
    <row r="180" spans="10:13" s="16" customFormat="1" ht="15" customHeight="1">
      <c r="J180" s="8"/>
      <c r="K180" s="8"/>
      <c r="L180" s="8"/>
      <c r="M180" s="8"/>
    </row>
    <row r="181" spans="10:13" s="16" customFormat="1" ht="15" customHeight="1">
      <c r="J181" s="8"/>
      <c r="K181" s="8"/>
      <c r="L181" s="8"/>
      <c r="M181" s="8"/>
    </row>
  </sheetData>
  <mergeCells count="22">
    <mergeCell ref="D61:F61"/>
    <mergeCell ref="D64:F64"/>
    <mergeCell ref="A67:B67"/>
    <mergeCell ref="E67:F67"/>
    <mergeCell ref="A53:G53"/>
    <mergeCell ref="A54:G54"/>
    <mergeCell ref="A55:G55"/>
    <mergeCell ref="A56:G56"/>
    <mergeCell ref="A57:G57"/>
    <mergeCell ref="A58:G58"/>
    <mergeCell ref="A47:G47"/>
    <mergeCell ref="A48:G48"/>
    <mergeCell ref="A49:G49"/>
    <mergeCell ref="A50:G50"/>
    <mergeCell ref="A51:G51"/>
    <mergeCell ref="A52:G52"/>
    <mergeCell ref="A2:G2"/>
    <mergeCell ref="E7:F7"/>
    <mergeCell ref="E8:F8"/>
    <mergeCell ref="B16:G16"/>
    <mergeCell ref="B17:G17"/>
    <mergeCell ref="B46:G46"/>
  </mergeCells>
  <printOptions horizontalCentered="1"/>
  <pageMargins left="0.25" right="0.25" top="0.5" bottom="0.25" header="0.31496062992126" footer="0.31496062992126"/>
  <pageSetup paperSize="5" scale="8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81"/>
  <sheetViews>
    <sheetView view="pageBreakPreview" zoomScaleNormal="100" zoomScaleSheetLayoutView="100" workbookViewId="0">
      <selection activeCell="B4" sqref="B4"/>
    </sheetView>
  </sheetViews>
  <sheetFormatPr defaultColWidth="9.88671875" defaultRowHeight="15"/>
  <cols>
    <col min="1" max="1" width="18.77734375" style="16" customWidth="1"/>
    <col min="2" max="7" width="12.77734375" style="16" customWidth="1"/>
    <col min="8" max="8" width="10.6640625" style="16" bestFit="1" customWidth="1"/>
    <col min="9" max="9" width="9.88671875" style="16"/>
    <col min="10" max="13" width="9.88671875" style="8"/>
  </cols>
  <sheetData>
    <row r="1" spans="1:13" ht="15" customHeight="1" thickTop="1">
      <c r="A1" s="12"/>
      <c r="B1" s="13"/>
      <c r="C1" s="13"/>
      <c r="D1" s="13"/>
      <c r="E1" s="14"/>
      <c r="F1" s="13"/>
      <c r="G1" s="15"/>
      <c r="J1" s="16"/>
    </row>
    <row r="2" spans="1:13" ht="20.100000000000001" customHeight="1">
      <c r="A2" s="273" t="s">
        <v>21</v>
      </c>
      <c r="B2" s="274"/>
      <c r="C2" s="274"/>
      <c r="D2" s="274"/>
      <c r="E2" s="274"/>
      <c r="F2" s="274"/>
      <c r="G2" s="275"/>
      <c r="J2" s="16"/>
    </row>
    <row r="3" spans="1:13" ht="15" customHeight="1">
      <c r="A3" s="17"/>
      <c r="E3" s="11"/>
      <c r="F3" s="11"/>
      <c r="G3" s="18"/>
      <c r="J3" s="16"/>
    </row>
    <row r="4" spans="1:13" ht="15" customHeight="1">
      <c r="A4" s="38" t="s">
        <v>113</v>
      </c>
      <c r="B4" s="23" t="str">
        <f>'100 Series'!B4</f>
        <v>Merkley Oaks</v>
      </c>
      <c r="C4" s="20"/>
      <c r="E4" s="40" t="s">
        <v>0</v>
      </c>
      <c r="F4" s="19">
        <f>'100 Series'!F4</f>
        <v>45748</v>
      </c>
      <c r="G4" s="18"/>
      <c r="J4" s="16"/>
    </row>
    <row r="5" spans="1:13" ht="15" customHeight="1">
      <c r="A5" s="38" t="s">
        <v>114</v>
      </c>
      <c r="B5" s="23" t="s">
        <v>119</v>
      </c>
      <c r="C5" s="20"/>
      <c r="D5" s="11"/>
      <c r="E5" s="40" t="s">
        <v>2</v>
      </c>
      <c r="F5" s="19" t="str">
        <f>'100 Series'!F5</f>
        <v>XXX - XXX</v>
      </c>
      <c r="G5" s="21"/>
      <c r="J5" s="16"/>
    </row>
    <row r="6" spans="1:13" ht="15" customHeight="1">
      <c r="A6" s="39"/>
      <c r="B6" s="11" t="s">
        <v>1</v>
      </c>
      <c r="C6" s="11"/>
      <c r="D6" s="11"/>
      <c r="E6" s="11"/>
      <c r="F6" s="11"/>
      <c r="G6" s="18"/>
      <c r="J6" s="16"/>
    </row>
    <row r="7" spans="1:13" ht="15" customHeight="1">
      <c r="A7" s="38" t="s">
        <v>3</v>
      </c>
      <c r="B7" s="23" t="str">
        <f>'100 Series'!B7</f>
        <v>T. B. A.</v>
      </c>
      <c r="C7" s="20"/>
      <c r="D7" s="11"/>
      <c r="E7" s="279" t="str">
        <f>'100 Series'!E7</f>
        <v>CONTRACT PERIOD :</v>
      </c>
      <c r="F7" s="279"/>
      <c r="G7" s="18"/>
      <c r="J7" s="16"/>
    </row>
    <row r="8" spans="1:13" ht="15" customHeight="1">
      <c r="A8" s="38" t="s">
        <v>115</v>
      </c>
      <c r="B8" s="23" t="str">
        <f>'100 Series'!B8</f>
        <v>A-13</v>
      </c>
      <c r="C8" s="11"/>
      <c r="D8" s="11"/>
      <c r="E8" s="279" t="str">
        <f>'100 Series'!E8</f>
        <v>April 1, 2025 to March 31, 2026</v>
      </c>
      <c r="F8" s="279"/>
      <c r="G8" s="18"/>
      <c r="J8" s="16"/>
    </row>
    <row r="9" spans="1:13" ht="15" customHeight="1" thickBot="1">
      <c r="A9" s="22"/>
      <c r="B9" s="20"/>
      <c r="C9" s="11"/>
      <c r="D9" s="11"/>
      <c r="E9" s="11"/>
      <c r="F9" s="11"/>
      <c r="G9" s="24"/>
      <c r="J9" s="16"/>
    </row>
    <row r="10" spans="1:13" s="7" customFormat="1" ht="20.100000000000001" customHeight="1" thickTop="1" thickBot="1">
      <c r="A10" s="73"/>
      <c r="B10" s="79"/>
      <c r="C10" s="80"/>
      <c r="D10" s="94"/>
      <c r="E10" s="83" t="s">
        <v>6</v>
      </c>
      <c r="F10" s="84" t="s">
        <v>19</v>
      </c>
      <c r="G10" s="43" t="s">
        <v>7</v>
      </c>
      <c r="H10" s="16"/>
      <c r="I10" s="16"/>
      <c r="J10" s="16"/>
      <c r="K10" s="16"/>
      <c r="L10" s="16"/>
      <c r="M10" s="16"/>
    </row>
    <row r="11" spans="1:13" ht="15" customHeight="1" thickTop="1">
      <c r="A11" s="74" t="s">
        <v>8</v>
      </c>
      <c r="B11" s="81" t="s">
        <v>11</v>
      </c>
      <c r="C11" s="88" t="s">
        <v>17</v>
      </c>
      <c r="D11" s="95"/>
      <c r="E11" s="59"/>
      <c r="F11" s="60"/>
      <c r="G11" s="25"/>
      <c r="J11" s="16"/>
    </row>
    <row r="12" spans="1:13" ht="15" customHeight="1">
      <c r="A12" s="75" t="s">
        <v>1</v>
      </c>
      <c r="B12" s="82" t="s">
        <v>12</v>
      </c>
      <c r="C12" s="89" t="s">
        <v>13</v>
      </c>
      <c r="D12" s="96"/>
      <c r="E12" s="61"/>
      <c r="F12" s="62"/>
      <c r="G12" s="26"/>
      <c r="J12" s="16"/>
    </row>
    <row r="13" spans="1:13" ht="15" customHeight="1">
      <c r="A13" s="76" t="s">
        <v>9</v>
      </c>
      <c r="B13" s="82">
        <v>420</v>
      </c>
      <c r="C13" s="89"/>
      <c r="D13" s="96"/>
      <c r="E13" s="61"/>
      <c r="F13" s="63">
        <v>0.13</v>
      </c>
      <c r="G13" s="26"/>
      <c r="J13" s="16"/>
    </row>
    <row r="14" spans="1:13" ht="15" customHeight="1" thickBot="1">
      <c r="A14" s="77"/>
      <c r="B14" s="85">
        <v>1</v>
      </c>
      <c r="C14" s="90"/>
      <c r="D14" s="97"/>
      <c r="E14" s="64"/>
      <c r="F14" s="65"/>
      <c r="G14" s="27"/>
      <c r="J14" s="16"/>
    </row>
    <row r="15" spans="1:13" s="37" customFormat="1" ht="20.100000000000001" customHeight="1" thickTop="1" thickBot="1">
      <c r="A15" s="78" t="s">
        <v>10</v>
      </c>
      <c r="B15" s="66"/>
      <c r="C15" s="67"/>
      <c r="D15" s="98"/>
      <c r="E15" s="66"/>
      <c r="F15" s="67"/>
      <c r="G15" s="35"/>
      <c r="H15" s="36"/>
      <c r="I15" s="36"/>
      <c r="J15" s="36"/>
      <c r="K15" s="36"/>
      <c r="L15" s="36"/>
      <c r="M15" s="36"/>
    </row>
    <row r="16" spans="1:13" s="2" customFormat="1" ht="20.100000000000001" customHeight="1" thickTop="1" thickBot="1">
      <c r="A16" s="236" t="s">
        <v>93</v>
      </c>
      <c r="B16" s="300" t="s">
        <v>131</v>
      </c>
      <c r="C16" s="300"/>
      <c r="D16" s="300"/>
      <c r="E16" s="300"/>
      <c r="F16" s="300"/>
      <c r="G16" s="301"/>
      <c r="H16" s="20"/>
      <c r="I16" s="20"/>
      <c r="J16" s="9"/>
      <c r="K16" s="9"/>
      <c r="L16" s="9"/>
      <c r="M16" s="9"/>
    </row>
    <row r="17" spans="1:13" s="2" customFormat="1" ht="20.100000000000001" customHeight="1" thickTop="1" thickBot="1">
      <c r="A17" s="237" t="s">
        <v>94</v>
      </c>
      <c r="B17" s="302" t="s">
        <v>132</v>
      </c>
      <c r="C17" s="302"/>
      <c r="D17" s="302"/>
      <c r="E17" s="302"/>
      <c r="F17" s="302"/>
      <c r="G17" s="303"/>
      <c r="H17" s="20"/>
      <c r="I17" s="20"/>
      <c r="J17" s="9"/>
      <c r="K17" s="9"/>
      <c r="L17" s="9"/>
      <c r="M17" s="9"/>
    </row>
    <row r="18" spans="1:13" s="1" customFormat="1" ht="15" customHeight="1" thickTop="1">
      <c r="A18" s="238"/>
      <c r="B18" s="210"/>
      <c r="C18" s="211"/>
      <c r="D18" s="212"/>
      <c r="E18" s="213"/>
      <c r="F18" s="211"/>
      <c r="G18" s="239"/>
      <c r="H18" s="202"/>
      <c r="I18" s="16"/>
      <c r="J18" s="10"/>
      <c r="K18" s="10"/>
      <c r="L18" s="10"/>
      <c r="M18" s="10"/>
    </row>
    <row r="19" spans="1:13" s="1" customFormat="1" ht="15" customHeight="1">
      <c r="A19" s="240" t="s">
        <v>127</v>
      </c>
      <c r="B19" s="214" t="s">
        <v>69</v>
      </c>
      <c r="C19" s="254">
        <v>0</v>
      </c>
      <c r="D19" s="216" t="s">
        <v>108</v>
      </c>
      <c r="E19" s="253">
        <f>C19</f>
        <v>0</v>
      </c>
      <c r="F19" s="254">
        <f>E19*F$13</f>
        <v>0</v>
      </c>
      <c r="G19" s="255">
        <f>+E19+F19</f>
        <v>0</v>
      </c>
      <c r="H19" s="202"/>
      <c r="I19" s="16"/>
      <c r="J19" s="10"/>
      <c r="K19" s="10"/>
      <c r="L19" s="10"/>
      <c r="M19" s="10"/>
    </row>
    <row r="20" spans="1:13" s="1" customFormat="1" ht="15" customHeight="1">
      <c r="A20" s="240" t="s">
        <v>128</v>
      </c>
      <c r="B20" s="214" t="s">
        <v>70</v>
      </c>
      <c r="C20" s="254">
        <v>0</v>
      </c>
      <c r="D20" s="216" t="s">
        <v>108</v>
      </c>
      <c r="E20" s="253">
        <f t="shared" ref="E20" si="0">C20</f>
        <v>0</v>
      </c>
      <c r="F20" s="254">
        <f t="shared" ref="F20" si="1">E20*F$13</f>
        <v>0</v>
      </c>
      <c r="G20" s="255">
        <f t="shared" ref="G20" si="2">+E20+F20</f>
        <v>0</v>
      </c>
      <c r="H20" s="202"/>
      <c r="I20" s="16"/>
      <c r="J20" s="10"/>
      <c r="K20" s="10"/>
      <c r="L20" s="10"/>
      <c r="M20" s="10"/>
    </row>
    <row r="21" spans="1:13" s="1" customFormat="1" ht="15" customHeight="1">
      <c r="A21" s="242"/>
      <c r="B21" s="218"/>
      <c r="C21" s="219"/>
      <c r="D21" s="220"/>
      <c r="E21" s="221"/>
      <c r="F21" s="219"/>
      <c r="G21" s="239"/>
      <c r="H21" s="202"/>
      <c r="I21" s="16"/>
      <c r="J21" s="10"/>
      <c r="K21" s="10"/>
      <c r="L21" s="10"/>
      <c r="M21" s="10"/>
    </row>
    <row r="22" spans="1:13" s="1" customFormat="1" ht="15" customHeight="1">
      <c r="A22" s="240" t="s">
        <v>129</v>
      </c>
      <c r="B22" s="214" t="s">
        <v>69</v>
      </c>
      <c r="C22" s="254">
        <v>0</v>
      </c>
      <c r="D22" s="216" t="s">
        <v>22</v>
      </c>
      <c r="E22" s="253">
        <f>C22</f>
        <v>0</v>
      </c>
      <c r="F22" s="254">
        <f>E22*F$13</f>
        <v>0</v>
      </c>
      <c r="G22" s="255">
        <f>+E22+F22</f>
        <v>0</v>
      </c>
      <c r="H22" s="202"/>
      <c r="I22" s="16"/>
      <c r="J22" s="10"/>
      <c r="K22" s="10"/>
      <c r="L22" s="10"/>
      <c r="M22" s="10"/>
    </row>
    <row r="23" spans="1:13" s="1" customFormat="1" ht="15" customHeight="1">
      <c r="A23" s="240" t="s">
        <v>130</v>
      </c>
      <c r="B23" s="214" t="s">
        <v>70</v>
      </c>
      <c r="C23" s="254">
        <v>0</v>
      </c>
      <c r="D23" s="216" t="s">
        <v>22</v>
      </c>
      <c r="E23" s="253">
        <f t="shared" ref="E23:E32" si="3">C23</f>
        <v>0</v>
      </c>
      <c r="F23" s="254">
        <f t="shared" ref="F23:F32" si="4">E23*F$13</f>
        <v>0</v>
      </c>
      <c r="G23" s="255">
        <f t="shared" ref="G23" si="5">+E23+F23</f>
        <v>0</v>
      </c>
      <c r="H23" s="202"/>
      <c r="I23" s="16"/>
      <c r="J23" s="10"/>
      <c r="K23" s="10"/>
      <c r="L23" s="10"/>
      <c r="M23" s="10"/>
    </row>
    <row r="24" spans="1:13" s="1" customFormat="1" ht="15" customHeight="1">
      <c r="A24" s="240"/>
      <c r="B24" s="214"/>
      <c r="C24" s="215"/>
      <c r="D24" s="216"/>
      <c r="E24" s="217"/>
      <c r="F24" s="215"/>
      <c r="G24" s="241"/>
      <c r="H24" s="202"/>
      <c r="I24" s="16"/>
      <c r="J24" s="10"/>
      <c r="K24" s="10"/>
      <c r="L24" s="10"/>
      <c r="M24" s="10"/>
    </row>
    <row r="25" spans="1:13" s="1" customFormat="1" ht="15" customHeight="1">
      <c r="A25" s="243" t="s">
        <v>29</v>
      </c>
      <c r="B25" s="92" t="s">
        <v>71</v>
      </c>
      <c r="C25" s="254">
        <f>$C$22</f>
        <v>0</v>
      </c>
      <c r="D25" s="91" t="s">
        <v>47</v>
      </c>
      <c r="E25" s="253">
        <f t="shared" si="3"/>
        <v>0</v>
      </c>
      <c r="F25" s="254">
        <f t="shared" si="4"/>
        <v>0</v>
      </c>
      <c r="G25" s="255">
        <f>+E25+F25</f>
        <v>0</v>
      </c>
      <c r="H25" s="16"/>
      <c r="I25" s="16"/>
      <c r="J25" s="10"/>
      <c r="K25" s="10"/>
      <c r="L25" s="10"/>
      <c r="M25" s="10"/>
    </row>
    <row r="26" spans="1:13" s="1" customFormat="1" ht="15" customHeight="1">
      <c r="A26" s="243" t="s">
        <v>30</v>
      </c>
      <c r="B26" s="92" t="s">
        <v>70</v>
      </c>
      <c r="C26" s="254">
        <f>$C$23</f>
        <v>0</v>
      </c>
      <c r="D26" s="91" t="s">
        <v>47</v>
      </c>
      <c r="E26" s="253">
        <f t="shared" si="3"/>
        <v>0</v>
      </c>
      <c r="F26" s="254">
        <f t="shared" si="4"/>
        <v>0</v>
      </c>
      <c r="G26" s="255">
        <f t="shared" ref="G26" si="6">+E26+F26</f>
        <v>0</v>
      </c>
      <c r="H26" s="16"/>
      <c r="I26" s="16"/>
      <c r="J26" s="10"/>
      <c r="K26" s="10"/>
      <c r="L26" s="10"/>
      <c r="M26" s="10"/>
    </row>
    <row r="27" spans="1:13" s="1" customFormat="1" ht="15" customHeight="1">
      <c r="A27" s="243"/>
      <c r="B27" s="92"/>
      <c r="C27" s="87"/>
      <c r="D27" s="91"/>
      <c r="E27" s="86"/>
      <c r="F27" s="87"/>
      <c r="G27" s="244"/>
      <c r="H27" s="16"/>
      <c r="I27" s="16"/>
      <c r="J27" s="10"/>
      <c r="K27" s="10"/>
      <c r="L27" s="10"/>
      <c r="M27" s="10"/>
    </row>
    <row r="28" spans="1:13" s="1" customFormat="1" ht="15" customHeight="1">
      <c r="A28" s="243" t="s">
        <v>31</v>
      </c>
      <c r="B28" s="92" t="s">
        <v>71</v>
      </c>
      <c r="C28" s="254">
        <f>$C$22</f>
        <v>0</v>
      </c>
      <c r="D28" s="91" t="s">
        <v>22</v>
      </c>
      <c r="E28" s="253">
        <f t="shared" si="3"/>
        <v>0</v>
      </c>
      <c r="F28" s="254">
        <f t="shared" si="4"/>
        <v>0</v>
      </c>
      <c r="G28" s="255">
        <f>+E28+F28</f>
        <v>0</v>
      </c>
      <c r="H28" s="16"/>
      <c r="I28" s="16"/>
      <c r="J28" s="10"/>
      <c r="K28" s="10"/>
      <c r="L28" s="10"/>
      <c r="M28" s="10"/>
    </row>
    <row r="29" spans="1:13" s="1" customFormat="1" ht="15" customHeight="1">
      <c r="A29" s="243" t="s">
        <v>32</v>
      </c>
      <c r="B29" s="92" t="s">
        <v>70</v>
      </c>
      <c r="C29" s="254">
        <f>$C$23</f>
        <v>0</v>
      </c>
      <c r="D29" s="91" t="s">
        <v>22</v>
      </c>
      <c r="E29" s="253">
        <f t="shared" si="3"/>
        <v>0</v>
      </c>
      <c r="F29" s="254">
        <f t="shared" si="4"/>
        <v>0</v>
      </c>
      <c r="G29" s="255">
        <f t="shared" ref="G29" si="7">+E29+F29</f>
        <v>0</v>
      </c>
      <c r="H29" s="16"/>
      <c r="I29" s="16"/>
      <c r="J29" s="10"/>
      <c r="K29" s="10"/>
      <c r="L29" s="10"/>
      <c r="M29" s="10"/>
    </row>
    <row r="30" spans="1:13" s="1" customFormat="1" ht="15" customHeight="1">
      <c r="A30" s="243"/>
      <c r="B30" s="92"/>
      <c r="C30" s="87"/>
      <c r="D30" s="91"/>
      <c r="E30" s="86"/>
      <c r="F30" s="87"/>
      <c r="G30" s="244"/>
      <c r="H30" s="16"/>
      <c r="I30" s="16"/>
      <c r="J30" s="10"/>
      <c r="K30" s="10"/>
      <c r="L30" s="10"/>
      <c r="M30" s="10"/>
    </row>
    <row r="31" spans="1:13" s="1" customFormat="1" ht="15" customHeight="1">
      <c r="A31" s="243" t="s">
        <v>67</v>
      </c>
      <c r="B31" s="92" t="s">
        <v>69</v>
      </c>
      <c r="C31" s="254">
        <f>$C$22</f>
        <v>0</v>
      </c>
      <c r="D31" s="91" t="s">
        <v>22</v>
      </c>
      <c r="E31" s="253">
        <f t="shared" si="3"/>
        <v>0</v>
      </c>
      <c r="F31" s="254">
        <f t="shared" si="4"/>
        <v>0</v>
      </c>
      <c r="G31" s="255">
        <f>+E31+F31</f>
        <v>0</v>
      </c>
      <c r="H31" s="16"/>
      <c r="I31" s="16"/>
      <c r="J31" s="10"/>
      <c r="K31" s="10"/>
      <c r="L31" s="10"/>
      <c r="M31" s="10"/>
    </row>
    <row r="32" spans="1:13" s="1" customFormat="1" ht="15" customHeight="1">
      <c r="A32" s="243" t="s">
        <v>68</v>
      </c>
      <c r="B32" s="92" t="s">
        <v>70</v>
      </c>
      <c r="C32" s="254">
        <f>$C$23</f>
        <v>0</v>
      </c>
      <c r="D32" s="91" t="s">
        <v>22</v>
      </c>
      <c r="E32" s="253">
        <f t="shared" si="3"/>
        <v>0</v>
      </c>
      <c r="F32" s="254">
        <f t="shared" si="4"/>
        <v>0</v>
      </c>
      <c r="G32" s="255">
        <f t="shared" ref="G32" si="8">+E32+F32</f>
        <v>0</v>
      </c>
      <c r="H32" s="16"/>
      <c r="I32" s="16"/>
      <c r="J32" s="10"/>
      <c r="K32" s="10"/>
      <c r="L32" s="10"/>
      <c r="M32" s="10"/>
    </row>
    <row r="33" spans="1:13" s="1" customFormat="1" ht="15" customHeight="1">
      <c r="A33" s="243"/>
      <c r="B33" s="92"/>
      <c r="C33" s="87"/>
      <c r="D33" s="91"/>
      <c r="E33" s="86"/>
      <c r="F33" s="87" t="s">
        <v>1</v>
      </c>
      <c r="G33" s="244"/>
      <c r="H33" s="16"/>
      <c r="I33" s="16"/>
      <c r="J33" s="10"/>
      <c r="K33" s="10"/>
      <c r="L33" s="10"/>
      <c r="M33" s="10"/>
    </row>
    <row r="34" spans="1:13" s="1" customFormat="1" ht="15" customHeight="1">
      <c r="A34" s="243" t="s">
        <v>109</v>
      </c>
      <c r="B34" s="92" t="s">
        <v>69</v>
      </c>
      <c r="C34" s="254">
        <f>$C$22</f>
        <v>0</v>
      </c>
      <c r="D34" s="91" t="s">
        <v>22</v>
      </c>
      <c r="E34" s="253">
        <f t="shared" ref="E34:E35" si="9">C34</f>
        <v>0</v>
      </c>
      <c r="F34" s="254">
        <f t="shared" ref="F34:F35" si="10">E34*F$13</f>
        <v>0</v>
      </c>
      <c r="G34" s="255">
        <f>+E34+F34</f>
        <v>0</v>
      </c>
      <c r="H34" s="16"/>
      <c r="I34" s="16"/>
      <c r="J34" s="10"/>
      <c r="K34" s="10"/>
      <c r="L34" s="10"/>
      <c r="M34" s="10"/>
    </row>
    <row r="35" spans="1:13" s="1" customFormat="1" ht="15" customHeight="1">
      <c r="A35" s="243" t="s">
        <v>110</v>
      </c>
      <c r="B35" s="92" t="s">
        <v>70</v>
      </c>
      <c r="C35" s="254">
        <f>$C$23</f>
        <v>0</v>
      </c>
      <c r="D35" s="91" t="s">
        <v>22</v>
      </c>
      <c r="E35" s="253">
        <f t="shared" si="9"/>
        <v>0</v>
      </c>
      <c r="F35" s="254">
        <f t="shared" si="10"/>
        <v>0</v>
      </c>
      <c r="G35" s="255">
        <f t="shared" ref="G35" si="11">+E35+F35</f>
        <v>0</v>
      </c>
      <c r="H35" s="16"/>
      <c r="I35" s="16"/>
      <c r="J35" s="10"/>
      <c r="K35" s="10"/>
      <c r="L35" s="10"/>
      <c r="M35" s="10"/>
    </row>
    <row r="36" spans="1:13" s="1" customFormat="1" ht="15" customHeight="1">
      <c r="A36" s="243"/>
      <c r="B36" s="92"/>
      <c r="C36" s="87"/>
      <c r="D36" s="91"/>
      <c r="E36" s="86"/>
      <c r="F36" s="87"/>
      <c r="G36" s="244"/>
      <c r="H36" s="16"/>
      <c r="I36" s="16"/>
      <c r="J36" s="10"/>
      <c r="K36" s="10"/>
      <c r="L36" s="10"/>
      <c r="M36" s="10"/>
    </row>
    <row r="37" spans="1:13" s="1" customFormat="1" ht="15" customHeight="1">
      <c r="A37" s="243" t="s">
        <v>111</v>
      </c>
      <c r="B37" s="92" t="s">
        <v>69</v>
      </c>
      <c r="C37" s="254">
        <v>0</v>
      </c>
      <c r="D37" s="91" t="s">
        <v>116</v>
      </c>
      <c r="E37" s="253">
        <f t="shared" ref="E37:E38" si="12">C37</f>
        <v>0</v>
      </c>
      <c r="F37" s="254">
        <f t="shared" ref="F37:F38" si="13">E37*F$13</f>
        <v>0</v>
      </c>
      <c r="G37" s="255">
        <f>+E37+F37</f>
        <v>0</v>
      </c>
      <c r="H37" s="16"/>
      <c r="I37" s="16"/>
      <c r="J37" s="10"/>
      <c r="K37" s="10"/>
      <c r="L37" s="10"/>
      <c r="M37" s="10"/>
    </row>
    <row r="38" spans="1:13" s="1" customFormat="1" ht="15" customHeight="1">
      <c r="A38" s="243" t="s">
        <v>112</v>
      </c>
      <c r="B38" s="92" t="s">
        <v>70</v>
      </c>
      <c r="C38" s="254">
        <v>0</v>
      </c>
      <c r="D38" s="91" t="s">
        <v>116</v>
      </c>
      <c r="E38" s="253">
        <f t="shared" si="12"/>
        <v>0</v>
      </c>
      <c r="F38" s="254">
        <f t="shared" si="13"/>
        <v>0</v>
      </c>
      <c r="G38" s="255">
        <f t="shared" ref="G38" si="14">+E38+F38</f>
        <v>0</v>
      </c>
      <c r="H38" s="16"/>
      <c r="I38" s="16"/>
      <c r="J38" s="10"/>
      <c r="K38" s="10"/>
      <c r="L38" s="10"/>
      <c r="M38" s="10"/>
    </row>
    <row r="39" spans="1:13" s="1" customFormat="1" ht="15" customHeight="1">
      <c r="A39" s="240"/>
      <c r="B39" s="214"/>
      <c r="C39" s="215"/>
      <c r="D39" s="216"/>
      <c r="E39" s="217"/>
      <c r="F39" s="215"/>
      <c r="G39" s="241"/>
      <c r="H39" s="202"/>
      <c r="I39" s="16"/>
      <c r="J39" s="10"/>
      <c r="K39" s="10"/>
      <c r="L39" s="10"/>
      <c r="M39" s="10"/>
    </row>
    <row r="40" spans="1:13" s="1" customFormat="1" ht="15" customHeight="1">
      <c r="A40" s="240"/>
      <c r="B40" s="214"/>
      <c r="C40" s="215"/>
      <c r="D40" s="216"/>
      <c r="E40" s="217"/>
      <c r="F40" s="215"/>
      <c r="G40" s="241"/>
      <c r="H40" s="202"/>
      <c r="I40" s="16"/>
      <c r="J40" s="10"/>
      <c r="K40" s="10"/>
      <c r="L40" s="10"/>
      <c r="M40" s="10"/>
    </row>
    <row r="41" spans="1:13" s="1" customFormat="1" ht="15" customHeight="1">
      <c r="A41" s="240"/>
      <c r="B41" s="214"/>
      <c r="C41" s="215"/>
      <c r="D41" s="216"/>
      <c r="E41" s="217"/>
      <c r="F41" s="215"/>
      <c r="G41" s="241"/>
      <c r="H41" s="202"/>
      <c r="I41" s="16"/>
      <c r="J41" s="10"/>
      <c r="K41" s="10"/>
      <c r="L41" s="10"/>
      <c r="M41" s="10"/>
    </row>
    <row r="42" spans="1:13" s="1" customFormat="1" ht="15" customHeight="1">
      <c r="A42" s="240"/>
      <c r="B42" s="214"/>
      <c r="C42" s="215"/>
      <c r="D42" s="216"/>
      <c r="E42" s="217"/>
      <c r="F42" s="215"/>
      <c r="G42" s="241"/>
      <c r="H42" s="202"/>
      <c r="I42" s="16"/>
      <c r="J42" s="10"/>
      <c r="K42" s="10"/>
      <c r="L42" s="10"/>
      <c r="M42" s="10"/>
    </row>
    <row r="43" spans="1:13" s="1" customFormat="1" ht="15" customHeight="1">
      <c r="A43" s="240"/>
      <c r="B43" s="214"/>
      <c r="C43" s="215"/>
      <c r="D43" s="216"/>
      <c r="E43" s="217"/>
      <c r="F43" s="215"/>
      <c r="G43" s="241"/>
      <c r="H43" s="202"/>
      <c r="I43" s="16"/>
      <c r="J43" s="10"/>
      <c r="K43" s="10"/>
      <c r="L43" s="10"/>
      <c r="M43" s="10"/>
    </row>
    <row r="44" spans="1:13" s="1" customFormat="1" ht="15" customHeight="1">
      <c r="A44" s="243"/>
      <c r="B44" s="93"/>
      <c r="C44" s="151"/>
      <c r="D44" s="91"/>
      <c r="E44" s="86"/>
      <c r="F44" s="87"/>
      <c r="G44" s="244"/>
      <c r="H44" s="16"/>
      <c r="I44" s="16"/>
      <c r="J44" s="10"/>
      <c r="K44" s="10"/>
      <c r="L44" s="10"/>
      <c r="M44" s="10"/>
    </row>
    <row r="45" spans="1:13" s="1" customFormat="1" ht="15" customHeight="1" thickBot="1">
      <c r="A45" s="243"/>
      <c r="B45" s="92"/>
      <c r="C45" s="87"/>
      <c r="D45" s="91"/>
      <c r="E45" s="86"/>
      <c r="F45" s="87"/>
      <c r="G45" s="244"/>
      <c r="H45" s="16"/>
      <c r="I45" s="16"/>
      <c r="J45" s="10"/>
      <c r="K45" s="10"/>
      <c r="L45" s="10"/>
      <c r="M45" s="10"/>
    </row>
    <row r="46" spans="1:13" ht="20.100000000000001" customHeight="1" thickTop="1" thickBot="1">
      <c r="A46" s="41" t="str">
        <f>'100 Series'!A$44</f>
        <v>SERVICE :</v>
      </c>
      <c r="B46" s="281" t="str">
        <f>'100 Series'!B$44</f>
        <v>Hourly Rate for Repairs &amp; Authorized Service Outside of Contractual Obligations is = $0.00 / Hr.</v>
      </c>
      <c r="C46" s="281"/>
      <c r="D46" s="281"/>
      <c r="E46" s="281"/>
      <c r="F46" s="281"/>
      <c r="G46" s="281"/>
      <c r="J46" s="16"/>
    </row>
    <row r="47" spans="1:13" ht="15" customHeight="1" thickTop="1">
      <c r="A47" s="282" t="s">
        <v>1</v>
      </c>
      <c r="B47" s="283"/>
      <c r="C47" s="283"/>
      <c r="D47" s="283"/>
      <c r="E47" s="283"/>
      <c r="F47" s="283"/>
      <c r="G47" s="284"/>
      <c r="J47" s="16"/>
    </row>
    <row r="48" spans="1:13" s="3" customFormat="1" ht="20.100000000000001" customHeight="1">
      <c r="A48" s="285" t="s">
        <v>16</v>
      </c>
      <c r="B48" s="286"/>
      <c r="C48" s="286"/>
      <c r="D48" s="286"/>
      <c r="E48" s="286"/>
      <c r="F48" s="286"/>
      <c r="G48" s="287"/>
      <c r="H48" s="11"/>
      <c r="I48" s="11"/>
      <c r="J48" s="11"/>
      <c r="K48" s="11"/>
      <c r="L48" s="11"/>
      <c r="M48" s="11"/>
    </row>
    <row r="49" spans="1:13" s="3" customFormat="1" ht="15" customHeight="1">
      <c r="A49" s="291"/>
      <c r="B49" s="292"/>
      <c r="C49" s="292"/>
      <c r="D49" s="292"/>
      <c r="E49" s="292"/>
      <c r="F49" s="292"/>
      <c r="G49" s="293"/>
      <c r="H49" s="11"/>
      <c r="I49" s="11"/>
      <c r="J49" s="11"/>
      <c r="K49" s="11"/>
      <c r="L49" s="11"/>
      <c r="M49" s="11"/>
    </row>
    <row r="50" spans="1:13" s="6" customFormat="1" ht="15" customHeight="1">
      <c r="A50" s="288" t="s">
        <v>83</v>
      </c>
      <c r="B50" s="289"/>
      <c r="C50" s="289"/>
      <c r="D50" s="289"/>
      <c r="E50" s="289"/>
      <c r="F50" s="289"/>
      <c r="G50" s="290"/>
      <c r="H50" s="33"/>
      <c r="I50" s="33"/>
      <c r="J50" s="33"/>
      <c r="K50" s="33"/>
      <c r="L50" s="33"/>
      <c r="M50" s="33"/>
    </row>
    <row r="51" spans="1:13" s="6" customFormat="1" ht="15" customHeight="1">
      <c r="A51" s="288" t="s">
        <v>84</v>
      </c>
      <c r="B51" s="289"/>
      <c r="C51" s="289"/>
      <c r="D51" s="289"/>
      <c r="E51" s="289"/>
      <c r="F51" s="289"/>
      <c r="G51" s="290"/>
      <c r="H51" s="33"/>
      <c r="I51" s="33"/>
      <c r="J51" s="33"/>
      <c r="K51" s="33"/>
      <c r="L51" s="33"/>
      <c r="M51" s="33"/>
    </row>
    <row r="52" spans="1:13" s="6" customFormat="1" ht="15" customHeight="1">
      <c r="A52" s="288" t="s">
        <v>85</v>
      </c>
      <c r="B52" s="289"/>
      <c r="C52" s="289"/>
      <c r="D52" s="289"/>
      <c r="E52" s="289"/>
      <c r="F52" s="289"/>
      <c r="G52" s="290"/>
      <c r="H52" s="33"/>
      <c r="I52" s="33"/>
      <c r="J52" s="33"/>
      <c r="K52" s="33"/>
      <c r="L52" s="33"/>
      <c r="M52" s="33"/>
    </row>
    <row r="53" spans="1:13" s="6" customFormat="1" ht="15" customHeight="1">
      <c r="A53" s="296" t="s">
        <v>86</v>
      </c>
      <c r="B53" s="297"/>
      <c r="C53" s="297"/>
      <c r="D53" s="297"/>
      <c r="E53" s="297"/>
      <c r="F53" s="297"/>
      <c r="G53" s="298"/>
      <c r="H53" s="33"/>
      <c r="I53" s="33"/>
      <c r="J53" s="33"/>
      <c r="K53" s="33"/>
      <c r="L53" s="33"/>
      <c r="M53" s="33"/>
    </row>
    <row r="54" spans="1:13" s="6" customFormat="1" ht="15" customHeight="1">
      <c r="A54" s="296" t="s">
        <v>87</v>
      </c>
      <c r="B54" s="297"/>
      <c r="C54" s="297"/>
      <c r="D54" s="297"/>
      <c r="E54" s="297"/>
      <c r="F54" s="297"/>
      <c r="G54" s="298"/>
      <c r="H54" s="33"/>
      <c r="I54" s="33"/>
      <c r="J54" s="33"/>
      <c r="K54" s="33"/>
      <c r="L54" s="33"/>
      <c r="M54" s="33"/>
    </row>
    <row r="55" spans="1:13" s="6" customFormat="1" ht="15" customHeight="1">
      <c r="A55" s="288" t="s">
        <v>88</v>
      </c>
      <c r="B55" s="289"/>
      <c r="C55" s="289"/>
      <c r="D55" s="289"/>
      <c r="E55" s="289"/>
      <c r="F55" s="289"/>
      <c r="G55" s="290"/>
      <c r="H55" s="33"/>
      <c r="I55" s="33"/>
      <c r="J55" s="33"/>
      <c r="K55" s="33"/>
      <c r="L55" s="33"/>
      <c r="M55" s="33"/>
    </row>
    <row r="56" spans="1:13" s="6" customFormat="1" ht="15" customHeight="1">
      <c r="A56" s="288" t="s">
        <v>89</v>
      </c>
      <c r="B56" s="289"/>
      <c r="C56" s="289"/>
      <c r="D56" s="289"/>
      <c r="E56" s="289"/>
      <c r="F56" s="289"/>
      <c r="G56" s="290"/>
      <c r="H56" s="33"/>
      <c r="I56" s="33"/>
      <c r="J56" s="33"/>
      <c r="K56" s="33"/>
      <c r="L56" s="33"/>
      <c r="M56" s="33"/>
    </row>
    <row r="57" spans="1:13" s="6" customFormat="1" ht="15" customHeight="1">
      <c r="A57" s="288" t="s">
        <v>90</v>
      </c>
      <c r="B57" s="289"/>
      <c r="C57" s="289"/>
      <c r="D57" s="289"/>
      <c r="E57" s="289"/>
      <c r="F57" s="289"/>
      <c r="G57" s="290"/>
      <c r="H57" s="33"/>
      <c r="I57" s="33"/>
      <c r="J57" s="33"/>
      <c r="K57" s="33"/>
      <c r="L57" s="33"/>
      <c r="M57" s="33"/>
    </row>
    <row r="58" spans="1:13" s="6" customFormat="1" ht="15" customHeight="1">
      <c r="A58" s="296" t="s">
        <v>91</v>
      </c>
      <c r="B58" s="297"/>
      <c r="C58" s="297"/>
      <c r="D58" s="297"/>
      <c r="E58" s="297"/>
      <c r="F58" s="297"/>
      <c r="G58" s="298"/>
      <c r="H58" s="33"/>
      <c r="I58" s="33"/>
      <c r="J58" s="33"/>
      <c r="K58" s="33"/>
      <c r="L58" s="33"/>
      <c r="M58" s="33"/>
    </row>
    <row r="59" spans="1:13" ht="15" customHeight="1">
      <c r="A59" s="17"/>
      <c r="G59" s="24"/>
    </row>
    <row r="60" spans="1:13" ht="15" customHeight="1">
      <c r="A60" s="17"/>
      <c r="G60" s="24"/>
      <c r="J60" s="16"/>
    </row>
    <row r="61" spans="1:13" s="6" customFormat="1" ht="15" customHeight="1">
      <c r="A61" s="39"/>
      <c r="B61" s="33"/>
      <c r="C61" s="33"/>
      <c r="D61" s="299" t="s">
        <v>28</v>
      </c>
      <c r="E61" s="299"/>
      <c r="F61" s="299"/>
      <c r="G61" s="45"/>
      <c r="H61" s="33"/>
      <c r="I61" s="33"/>
      <c r="J61" s="33"/>
      <c r="K61" s="33"/>
      <c r="L61" s="33"/>
      <c r="M61" s="33"/>
    </row>
    <row r="62" spans="1:13" ht="15" customHeight="1">
      <c r="A62" s="17"/>
      <c r="G62" s="18"/>
      <c r="J62" s="16"/>
    </row>
    <row r="63" spans="1:13" ht="15" customHeight="1">
      <c r="A63" s="17"/>
      <c r="G63" s="24"/>
      <c r="J63" s="16"/>
    </row>
    <row r="64" spans="1:13" s="6" customFormat="1" ht="15" customHeight="1">
      <c r="A64" s="46"/>
      <c r="B64" s="47"/>
      <c r="C64" s="33"/>
      <c r="D64" s="299" t="s">
        <v>62</v>
      </c>
      <c r="E64" s="299"/>
      <c r="F64" s="299"/>
      <c r="G64" s="45"/>
      <c r="H64" s="33"/>
      <c r="I64" s="33"/>
      <c r="J64" s="33"/>
      <c r="K64" s="33"/>
      <c r="L64" s="33"/>
      <c r="M64" s="33"/>
    </row>
    <row r="65" spans="1:13" ht="15" customHeight="1">
      <c r="A65" s="17"/>
      <c r="G65" s="24"/>
    </row>
    <row r="66" spans="1:13" ht="15" customHeight="1">
      <c r="A66" s="17"/>
      <c r="G66" s="24"/>
      <c r="J66" s="16"/>
    </row>
    <row r="67" spans="1:13" s="7" customFormat="1" ht="20.100000000000001" customHeight="1">
      <c r="A67" s="294" t="s">
        <v>81</v>
      </c>
      <c r="B67" s="295"/>
      <c r="C67" s="30">
        <v>30</v>
      </c>
      <c r="D67" s="44" t="s">
        <v>92</v>
      </c>
      <c r="E67" s="295" t="s">
        <v>82</v>
      </c>
      <c r="F67" s="295"/>
      <c r="G67" s="31"/>
      <c r="H67" s="16"/>
      <c r="I67" s="16"/>
      <c r="J67" s="16"/>
      <c r="K67" s="16"/>
      <c r="L67" s="16"/>
      <c r="M67" s="16"/>
    </row>
    <row r="68" spans="1:13" ht="15" customHeight="1">
      <c r="A68" s="17"/>
      <c r="G68" s="24"/>
      <c r="J68" s="16"/>
    </row>
    <row r="69" spans="1:13" ht="15" customHeight="1" thickBot="1">
      <c r="A69" s="28"/>
      <c r="B69" s="29"/>
      <c r="C69" s="29"/>
      <c r="D69" s="29"/>
      <c r="E69" s="29"/>
      <c r="F69" s="29"/>
      <c r="G69" s="32"/>
      <c r="J69" s="16"/>
    </row>
    <row r="70" spans="1:13" ht="15" customHeight="1" thickTop="1"/>
    <row r="71" spans="1:13" ht="15" customHeight="1"/>
    <row r="72" spans="1:13" ht="15" customHeight="1"/>
    <row r="73" spans="1:13" ht="15" customHeight="1"/>
    <row r="74" spans="1:13" ht="15" customHeight="1"/>
    <row r="75" spans="1:13" ht="15" customHeight="1"/>
    <row r="76" spans="1:13" ht="15" customHeight="1"/>
    <row r="77" spans="1:13" ht="15" customHeight="1"/>
    <row r="78" spans="1:13" ht="15" customHeight="1"/>
    <row r="79" spans="1:13" ht="15" customHeight="1"/>
    <row r="80" spans="1:13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</sheetData>
  <mergeCells count="22">
    <mergeCell ref="A67:B67"/>
    <mergeCell ref="E67:F67"/>
    <mergeCell ref="A56:G56"/>
    <mergeCell ref="A57:G57"/>
    <mergeCell ref="A58:G58"/>
    <mergeCell ref="D61:F61"/>
    <mergeCell ref="D64:F64"/>
    <mergeCell ref="A51:G51"/>
    <mergeCell ref="A52:G52"/>
    <mergeCell ref="A53:G53"/>
    <mergeCell ref="A54:G54"/>
    <mergeCell ref="A55:G55"/>
    <mergeCell ref="B46:G46"/>
    <mergeCell ref="A47:G47"/>
    <mergeCell ref="A48:G48"/>
    <mergeCell ref="A49:G49"/>
    <mergeCell ref="A50:G50"/>
    <mergeCell ref="B16:G16"/>
    <mergeCell ref="B17:G17"/>
    <mergeCell ref="A2:G2"/>
    <mergeCell ref="E7:F7"/>
    <mergeCell ref="E8:F8"/>
  </mergeCells>
  <printOptions horizontalCentered="1"/>
  <pageMargins left="0.25" right="0.25" top="0.5" bottom="0.25" header="0.31496062992126" footer="0.31496062992126"/>
  <pageSetup paperSize="5" scale="8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87"/>
  <sheetViews>
    <sheetView view="pageBreakPreview" zoomScaleNormal="100" zoomScaleSheetLayoutView="100" workbookViewId="0">
      <selection activeCell="B4" sqref="B4"/>
    </sheetView>
  </sheetViews>
  <sheetFormatPr defaultColWidth="9.88671875" defaultRowHeight="15"/>
  <cols>
    <col min="1" max="1" width="15.77734375" style="16" customWidth="1"/>
    <col min="2" max="8" width="12.77734375" style="16" customWidth="1"/>
    <col min="9" max="9" width="9.88671875" style="16"/>
    <col min="10" max="11" width="9.88671875" style="8"/>
  </cols>
  <sheetData>
    <row r="1" spans="1:13" ht="15" customHeight="1" thickTop="1">
      <c r="A1" s="12"/>
      <c r="B1" s="13"/>
      <c r="C1" s="13"/>
      <c r="D1" s="13"/>
      <c r="E1" s="14"/>
      <c r="F1" s="13"/>
      <c r="G1" s="15"/>
      <c r="J1" s="16"/>
      <c r="L1" s="8"/>
      <c r="M1" s="8"/>
    </row>
    <row r="2" spans="1:13" ht="20.100000000000001" customHeight="1">
      <c r="A2" s="273" t="s">
        <v>21</v>
      </c>
      <c r="B2" s="274"/>
      <c r="C2" s="274"/>
      <c r="D2" s="274"/>
      <c r="E2" s="274"/>
      <c r="F2" s="274"/>
      <c r="G2" s="275"/>
      <c r="J2" s="16"/>
      <c r="L2" s="8"/>
      <c r="M2" s="8"/>
    </row>
    <row r="3" spans="1:13" ht="15" customHeight="1">
      <c r="A3" s="17"/>
      <c r="E3" s="11"/>
      <c r="F3" s="11"/>
      <c r="G3" s="18"/>
      <c r="J3" s="16"/>
      <c r="L3" s="8"/>
      <c r="M3" s="8"/>
    </row>
    <row r="4" spans="1:13" ht="15" customHeight="1">
      <c r="A4" s="38" t="s">
        <v>113</v>
      </c>
      <c r="B4" s="23" t="str">
        <f>'100 Series'!B4</f>
        <v>Merkley Oaks</v>
      </c>
      <c r="C4" s="20"/>
      <c r="E4" s="40" t="s">
        <v>0</v>
      </c>
      <c r="F4" s="19">
        <f>'100 Series'!F4</f>
        <v>45748</v>
      </c>
      <c r="G4" s="18"/>
      <c r="J4" s="16"/>
      <c r="L4" s="8"/>
      <c r="M4" s="8"/>
    </row>
    <row r="5" spans="1:13" ht="15" customHeight="1">
      <c r="A5" s="38" t="s">
        <v>114</v>
      </c>
      <c r="B5" s="23" t="s">
        <v>120</v>
      </c>
      <c r="C5" s="20"/>
      <c r="D5" s="11"/>
      <c r="E5" s="40" t="s">
        <v>2</v>
      </c>
      <c r="F5" s="19" t="str">
        <f>'100 Series'!F5</f>
        <v>XXX - XXX</v>
      </c>
      <c r="G5" s="21"/>
      <c r="J5" s="16"/>
      <c r="L5" s="8"/>
      <c r="M5" s="8"/>
    </row>
    <row r="6" spans="1:13" ht="15" customHeight="1">
      <c r="A6" s="39"/>
      <c r="B6" s="256" t="s">
        <v>1</v>
      </c>
      <c r="C6" s="11"/>
      <c r="D6" s="11"/>
      <c r="E6" s="11"/>
      <c r="F6" s="11"/>
      <c r="G6" s="18"/>
      <c r="J6" s="16"/>
      <c r="L6" s="8"/>
      <c r="M6" s="8"/>
    </row>
    <row r="7" spans="1:13" ht="15" customHeight="1">
      <c r="A7" s="38" t="s">
        <v>3</v>
      </c>
      <c r="B7" s="23" t="str">
        <f>'100 Series'!B7</f>
        <v>T. B. A.</v>
      </c>
      <c r="C7" s="20"/>
      <c r="D7" s="11"/>
      <c r="E7" s="279" t="str">
        <f>'100 Series'!E7</f>
        <v>CONTRACT PERIOD :</v>
      </c>
      <c r="F7" s="279"/>
      <c r="G7" s="18"/>
      <c r="J7" s="16"/>
      <c r="L7" s="8"/>
      <c r="M7" s="8"/>
    </row>
    <row r="8" spans="1:13" ht="15" customHeight="1">
      <c r="A8" s="38" t="s">
        <v>5</v>
      </c>
      <c r="B8" s="23" t="str">
        <f>'100 Series'!B8</f>
        <v>A-13</v>
      </c>
      <c r="C8" s="11"/>
      <c r="D8" s="11"/>
      <c r="E8" s="279" t="str">
        <f>'100 Series'!E8</f>
        <v>April 1, 2025 to March 31, 2026</v>
      </c>
      <c r="F8" s="279"/>
      <c r="G8" s="18"/>
      <c r="J8" s="16"/>
      <c r="L8" s="8"/>
      <c r="M8" s="8"/>
    </row>
    <row r="9" spans="1:13" ht="15" customHeight="1" thickBot="1">
      <c r="A9" s="22"/>
      <c r="B9" s="20"/>
      <c r="C9" s="11"/>
      <c r="D9" s="11"/>
      <c r="E9" s="11"/>
      <c r="F9" s="11"/>
      <c r="G9" s="24"/>
      <c r="J9" s="16"/>
      <c r="L9" s="8"/>
      <c r="M9" s="8"/>
    </row>
    <row r="10" spans="1:13" s="7" customFormat="1" ht="20.100000000000001" customHeight="1" thickTop="1" thickBot="1">
      <c r="A10" s="73"/>
      <c r="B10" s="79"/>
      <c r="C10" s="80"/>
      <c r="D10" s="94"/>
      <c r="E10" s="83" t="s">
        <v>6</v>
      </c>
      <c r="F10" s="84" t="s">
        <v>19</v>
      </c>
      <c r="G10" s="43" t="s">
        <v>7</v>
      </c>
      <c r="H10" s="16"/>
      <c r="I10" s="16"/>
      <c r="J10" s="16"/>
      <c r="K10" s="16"/>
      <c r="L10" s="16"/>
      <c r="M10" s="16"/>
    </row>
    <row r="11" spans="1:13" ht="15" customHeight="1" thickTop="1">
      <c r="A11" s="74" t="s">
        <v>8</v>
      </c>
      <c r="B11" s="81" t="s">
        <v>11</v>
      </c>
      <c r="C11" s="88" t="s">
        <v>17</v>
      </c>
      <c r="D11" s="95"/>
      <c r="E11" s="59"/>
      <c r="F11" s="60"/>
      <c r="G11" s="25"/>
      <c r="J11" s="16"/>
      <c r="L11" s="8"/>
      <c r="M11" s="8"/>
    </row>
    <row r="12" spans="1:13" ht="15" customHeight="1">
      <c r="A12" s="75" t="s">
        <v>1</v>
      </c>
      <c r="B12" s="82" t="s">
        <v>12</v>
      </c>
      <c r="C12" s="89" t="s">
        <v>13</v>
      </c>
      <c r="D12" s="96"/>
      <c r="E12" s="61"/>
      <c r="F12" s="62"/>
      <c r="G12" s="26"/>
      <c r="J12" s="16"/>
      <c r="L12" s="8"/>
      <c r="M12" s="8"/>
    </row>
    <row r="13" spans="1:13" ht="15" customHeight="1">
      <c r="A13" s="76" t="s">
        <v>9</v>
      </c>
      <c r="B13" s="82">
        <v>420</v>
      </c>
      <c r="C13" s="89"/>
      <c r="D13" s="96"/>
      <c r="E13" s="61"/>
      <c r="F13" s="63">
        <v>0.13</v>
      </c>
      <c r="G13" s="26"/>
      <c r="J13" s="16"/>
      <c r="L13" s="8"/>
      <c r="M13" s="8"/>
    </row>
    <row r="14" spans="1:13" ht="15" customHeight="1" thickBot="1">
      <c r="A14" s="77"/>
      <c r="B14" s="85">
        <v>1</v>
      </c>
      <c r="C14" s="90"/>
      <c r="D14" s="97"/>
      <c r="E14" s="64"/>
      <c r="F14" s="65"/>
      <c r="G14" s="27"/>
      <c r="J14" s="16"/>
      <c r="L14" s="8"/>
      <c r="M14" s="8"/>
    </row>
    <row r="15" spans="1:13" s="37" customFormat="1" ht="20.100000000000001" customHeight="1" thickTop="1" thickBot="1">
      <c r="A15" s="78" t="s">
        <v>10</v>
      </c>
      <c r="B15" s="66"/>
      <c r="C15" s="67"/>
      <c r="D15" s="98"/>
      <c r="E15" s="66"/>
      <c r="F15" s="67"/>
      <c r="G15" s="35"/>
      <c r="H15" s="36"/>
      <c r="I15" s="36"/>
      <c r="J15" s="36"/>
      <c r="K15" s="36"/>
      <c r="L15" s="36"/>
      <c r="M15" s="36"/>
    </row>
    <row r="16" spans="1:13" s="2" customFormat="1" ht="20.100000000000001" customHeight="1" thickTop="1" thickBot="1">
      <c r="A16" s="236" t="s">
        <v>93</v>
      </c>
      <c r="B16" s="300" t="s">
        <v>131</v>
      </c>
      <c r="C16" s="300"/>
      <c r="D16" s="300"/>
      <c r="E16" s="300"/>
      <c r="F16" s="300"/>
      <c r="G16" s="301"/>
      <c r="H16" s="20"/>
      <c r="I16" s="20"/>
      <c r="J16" s="9"/>
      <c r="K16" s="9"/>
      <c r="L16" s="9"/>
      <c r="M16" s="9"/>
    </row>
    <row r="17" spans="1:13" s="2" customFormat="1" ht="20.100000000000001" customHeight="1" thickTop="1" thickBot="1">
      <c r="A17" s="237" t="s">
        <v>94</v>
      </c>
      <c r="B17" s="302" t="s">
        <v>132</v>
      </c>
      <c r="C17" s="302"/>
      <c r="D17" s="302"/>
      <c r="E17" s="302"/>
      <c r="F17" s="302"/>
      <c r="G17" s="303"/>
      <c r="H17" s="20"/>
      <c r="I17" s="20"/>
      <c r="J17" s="9"/>
      <c r="K17" s="9"/>
      <c r="L17" s="9"/>
      <c r="M17" s="9"/>
    </row>
    <row r="18" spans="1:13" s="1" customFormat="1" ht="15" customHeight="1" thickTop="1">
      <c r="A18" s="195" t="s">
        <v>35</v>
      </c>
      <c r="B18" s="222" t="s">
        <v>69</v>
      </c>
      <c r="C18" s="257">
        <v>0</v>
      </c>
      <c r="D18" s="223" t="s">
        <v>22</v>
      </c>
      <c r="E18" s="264">
        <f>C18</f>
        <v>0</v>
      </c>
      <c r="F18" s="257">
        <f>+E18*F$13</f>
        <v>0</v>
      </c>
      <c r="G18" s="251">
        <f>+E18+F18</f>
        <v>0</v>
      </c>
      <c r="H18" s="202"/>
      <c r="I18" s="16"/>
      <c r="J18" s="10"/>
      <c r="K18" s="10"/>
    </row>
    <row r="19" spans="1:13" s="1" customFormat="1" ht="15" customHeight="1">
      <c r="A19" s="195" t="s">
        <v>36</v>
      </c>
      <c r="B19" s="224" t="s">
        <v>70</v>
      </c>
      <c r="C19" s="258">
        <v>0</v>
      </c>
      <c r="D19" s="226" t="s">
        <v>22</v>
      </c>
      <c r="E19" s="261">
        <f>C19</f>
        <v>0</v>
      </c>
      <c r="F19" s="258">
        <f t="shared" ref="F19:F46" si="0">+E19*F$13</f>
        <v>0</v>
      </c>
      <c r="G19" s="251">
        <f t="shared" ref="G19" si="1">+E19+F19</f>
        <v>0</v>
      </c>
      <c r="H19" s="202"/>
      <c r="I19" s="16"/>
      <c r="J19" s="10"/>
      <c r="K19" s="10"/>
    </row>
    <row r="20" spans="1:13" s="1" customFormat="1" ht="15" customHeight="1">
      <c r="A20" s="195"/>
      <c r="B20" s="224"/>
      <c r="C20" s="225"/>
      <c r="D20" s="226"/>
      <c r="E20" s="227"/>
      <c r="F20" s="225"/>
      <c r="G20" s="201"/>
      <c r="H20" s="202"/>
      <c r="I20" s="16"/>
      <c r="J20" s="10"/>
      <c r="K20" s="10"/>
    </row>
    <row r="21" spans="1:13" s="1" customFormat="1" ht="15" customHeight="1">
      <c r="A21" s="195" t="s">
        <v>48</v>
      </c>
      <c r="B21" s="224" t="s">
        <v>69</v>
      </c>
      <c r="C21" s="258">
        <f t="shared" ref="C21:C24" si="2">$C$18</f>
        <v>0</v>
      </c>
      <c r="D21" s="226" t="s">
        <v>22</v>
      </c>
      <c r="E21" s="261">
        <f t="shared" ref="E21:E46" si="3">C21</f>
        <v>0</v>
      </c>
      <c r="F21" s="258">
        <f t="shared" si="0"/>
        <v>0</v>
      </c>
      <c r="G21" s="251">
        <f>+E21+F21</f>
        <v>0</v>
      </c>
      <c r="H21" s="202"/>
      <c r="I21" s="16"/>
      <c r="J21" s="10"/>
      <c r="K21" s="10"/>
    </row>
    <row r="22" spans="1:13" s="1" customFormat="1" ht="15" customHeight="1">
      <c r="A22" s="195" t="s">
        <v>49</v>
      </c>
      <c r="B22" s="224" t="s">
        <v>70</v>
      </c>
      <c r="C22" s="258">
        <f>C$19</f>
        <v>0</v>
      </c>
      <c r="D22" s="226" t="s">
        <v>22</v>
      </c>
      <c r="E22" s="261">
        <f t="shared" si="3"/>
        <v>0</v>
      </c>
      <c r="F22" s="258">
        <f t="shared" si="0"/>
        <v>0</v>
      </c>
      <c r="G22" s="251">
        <f t="shared" ref="G22" si="4">+E22+F22</f>
        <v>0</v>
      </c>
      <c r="H22" s="202"/>
      <c r="I22" s="16"/>
      <c r="J22" s="10"/>
      <c r="K22" s="10"/>
    </row>
    <row r="23" spans="1:13" s="1" customFormat="1" ht="15" customHeight="1">
      <c r="A23" s="195"/>
      <c r="B23" s="224"/>
      <c r="C23" s="225"/>
      <c r="D23" s="226"/>
      <c r="E23" s="227"/>
      <c r="F23" s="225"/>
      <c r="G23" s="201"/>
      <c r="H23" s="202"/>
      <c r="I23" s="16"/>
      <c r="J23" s="10"/>
      <c r="K23" s="10"/>
    </row>
    <row r="24" spans="1:13" s="1" customFormat="1" ht="15" customHeight="1">
      <c r="A24" s="195" t="s">
        <v>50</v>
      </c>
      <c r="B24" s="224" t="s">
        <v>69</v>
      </c>
      <c r="C24" s="258">
        <f t="shared" si="2"/>
        <v>0</v>
      </c>
      <c r="D24" s="226" t="s">
        <v>47</v>
      </c>
      <c r="E24" s="261">
        <f t="shared" si="3"/>
        <v>0</v>
      </c>
      <c r="F24" s="258">
        <f t="shared" si="0"/>
        <v>0</v>
      </c>
      <c r="G24" s="251">
        <f>+E24+F24</f>
        <v>0</v>
      </c>
      <c r="H24" s="202"/>
      <c r="I24" s="16"/>
      <c r="J24" s="10"/>
      <c r="K24" s="10"/>
    </row>
    <row r="25" spans="1:13" s="1" customFormat="1" ht="15" customHeight="1">
      <c r="A25" s="68" t="s">
        <v>51</v>
      </c>
      <c r="B25" s="161" t="s">
        <v>70</v>
      </c>
      <c r="C25" s="258">
        <f>C$19</f>
        <v>0</v>
      </c>
      <c r="D25" s="159" t="s">
        <v>47</v>
      </c>
      <c r="E25" s="261">
        <f t="shared" si="3"/>
        <v>0</v>
      </c>
      <c r="F25" s="258">
        <f t="shared" si="0"/>
        <v>0</v>
      </c>
      <c r="G25" s="251">
        <f t="shared" ref="G25" si="5">+E25+F25</f>
        <v>0</v>
      </c>
      <c r="H25" s="16"/>
      <c r="I25" s="16"/>
      <c r="J25" s="10"/>
      <c r="K25" s="10"/>
    </row>
    <row r="26" spans="1:13" s="1" customFormat="1" ht="15" customHeight="1">
      <c r="A26" s="68"/>
      <c r="B26" s="161"/>
      <c r="C26" s="158"/>
      <c r="D26" s="159"/>
      <c r="E26" s="157"/>
      <c r="F26" s="158"/>
      <c r="G26" s="245"/>
      <c r="H26" s="16"/>
      <c r="I26" s="16"/>
      <c r="J26" s="10"/>
      <c r="K26" s="10"/>
    </row>
    <row r="27" spans="1:13" s="1" customFormat="1" ht="15" customHeight="1">
      <c r="A27" s="68" t="s">
        <v>33</v>
      </c>
      <c r="B27" s="92" t="s">
        <v>69</v>
      </c>
      <c r="C27" s="259">
        <f>$C$18</f>
        <v>0</v>
      </c>
      <c r="D27" s="159" t="s">
        <v>22</v>
      </c>
      <c r="E27" s="261">
        <f t="shared" si="3"/>
        <v>0</v>
      </c>
      <c r="F27" s="258">
        <f t="shared" si="0"/>
        <v>0</v>
      </c>
      <c r="G27" s="251">
        <f>+E27+F27</f>
        <v>0</v>
      </c>
      <c r="H27" s="16"/>
      <c r="I27" s="16"/>
      <c r="J27" s="10"/>
      <c r="K27" s="10"/>
    </row>
    <row r="28" spans="1:13" s="1" customFormat="1" ht="15" customHeight="1">
      <c r="A28" s="68" t="s">
        <v>34</v>
      </c>
      <c r="B28" s="92" t="s">
        <v>70</v>
      </c>
      <c r="C28" s="259">
        <f>C$19</f>
        <v>0</v>
      </c>
      <c r="D28" s="159" t="s">
        <v>22</v>
      </c>
      <c r="E28" s="261">
        <f t="shared" si="3"/>
        <v>0</v>
      </c>
      <c r="F28" s="258">
        <f t="shared" si="0"/>
        <v>0</v>
      </c>
      <c r="G28" s="251">
        <f t="shared" ref="G28" si="6">+E28+F28</f>
        <v>0</v>
      </c>
      <c r="H28" s="16"/>
      <c r="I28" s="16"/>
      <c r="J28" s="10"/>
      <c r="K28" s="10"/>
    </row>
    <row r="29" spans="1:13" s="1" customFormat="1" ht="15" customHeight="1">
      <c r="A29" s="68"/>
      <c r="B29" s="92"/>
      <c r="C29" s="162"/>
      <c r="D29" s="159"/>
      <c r="E29" s="157"/>
      <c r="F29" s="158"/>
      <c r="G29" s="245"/>
      <c r="H29" s="16"/>
      <c r="I29" s="16"/>
      <c r="J29" s="10"/>
      <c r="K29" s="10"/>
    </row>
    <row r="30" spans="1:13" s="1" customFormat="1" ht="15" customHeight="1">
      <c r="A30" s="68" t="s">
        <v>37</v>
      </c>
      <c r="B30" s="92" t="s">
        <v>69</v>
      </c>
      <c r="C30" s="259">
        <f t="shared" ref="C30" si="7">$C$18</f>
        <v>0</v>
      </c>
      <c r="D30" s="159" t="s">
        <v>54</v>
      </c>
      <c r="E30" s="261">
        <f t="shared" si="3"/>
        <v>0</v>
      </c>
      <c r="F30" s="258">
        <f t="shared" si="0"/>
        <v>0</v>
      </c>
      <c r="G30" s="251">
        <f t="shared" ref="G30:G31" si="8">+E30+F30</f>
        <v>0</v>
      </c>
      <c r="H30" s="16"/>
      <c r="I30" s="16"/>
      <c r="J30" s="10"/>
      <c r="K30" s="10"/>
    </row>
    <row r="31" spans="1:13" s="1" customFormat="1" ht="15" customHeight="1">
      <c r="A31" s="68" t="s">
        <v>38</v>
      </c>
      <c r="B31" s="92" t="s">
        <v>70</v>
      </c>
      <c r="C31" s="259">
        <f>C$19</f>
        <v>0</v>
      </c>
      <c r="D31" s="159" t="s">
        <v>47</v>
      </c>
      <c r="E31" s="261">
        <f t="shared" si="3"/>
        <v>0</v>
      </c>
      <c r="F31" s="258">
        <f t="shared" si="0"/>
        <v>0</v>
      </c>
      <c r="G31" s="251">
        <f t="shared" si="8"/>
        <v>0</v>
      </c>
      <c r="H31" s="16"/>
      <c r="I31" s="16"/>
      <c r="J31" s="10"/>
      <c r="K31" s="10"/>
    </row>
    <row r="32" spans="1:13" s="1" customFormat="1" ht="15" customHeight="1">
      <c r="A32" s="68"/>
      <c r="B32" s="92"/>
      <c r="C32" s="162"/>
      <c r="D32" s="159"/>
      <c r="E32" s="157"/>
      <c r="F32" s="158"/>
      <c r="G32" s="245"/>
      <c r="H32" s="16"/>
      <c r="I32" s="16"/>
      <c r="J32" s="10"/>
      <c r="K32" s="10"/>
    </row>
    <row r="33" spans="1:13" s="1" customFormat="1" ht="15" customHeight="1">
      <c r="A33" s="68" t="s">
        <v>39</v>
      </c>
      <c r="B33" s="92" t="s">
        <v>69</v>
      </c>
      <c r="C33" s="259">
        <f t="shared" ref="C33" si="9">$C$18</f>
        <v>0</v>
      </c>
      <c r="D33" s="159" t="s">
        <v>22</v>
      </c>
      <c r="E33" s="261">
        <f t="shared" si="3"/>
        <v>0</v>
      </c>
      <c r="F33" s="258">
        <f t="shared" si="0"/>
        <v>0</v>
      </c>
      <c r="G33" s="251">
        <f>+E33+F33</f>
        <v>0</v>
      </c>
      <c r="H33" s="16"/>
      <c r="I33" s="16"/>
      <c r="J33" s="10"/>
      <c r="K33" s="10"/>
    </row>
    <row r="34" spans="1:13" s="1" customFormat="1" ht="15" customHeight="1">
      <c r="A34" s="68" t="s">
        <v>40</v>
      </c>
      <c r="B34" s="92" t="s">
        <v>70</v>
      </c>
      <c r="C34" s="259">
        <f>C$19</f>
        <v>0</v>
      </c>
      <c r="D34" s="159" t="s">
        <v>22</v>
      </c>
      <c r="E34" s="261">
        <f t="shared" si="3"/>
        <v>0</v>
      </c>
      <c r="F34" s="258">
        <f t="shared" si="0"/>
        <v>0</v>
      </c>
      <c r="G34" s="251">
        <f t="shared" ref="G34" si="10">+E34+F34</f>
        <v>0</v>
      </c>
      <c r="H34" s="16"/>
      <c r="I34" s="16"/>
      <c r="J34" s="10"/>
      <c r="K34" s="10"/>
    </row>
    <row r="35" spans="1:13" s="1" customFormat="1" ht="15" customHeight="1">
      <c r="A35" s="68"/>
      <c r="B35" s="92"/>
      <c r="C35" s="162"/>
      <c r="D35" s="159"/>
      <c r="E35" s="157"/>
      <c r="F35" s="158"/>
      <c r="G35" s="245"/>
      <c r="H35" s="16"/>
      <c r="I35" s="16"/>
      <c r="J35" s="10"/>
      <c r="K35" s="10"/>
    </row>
    <row r="36" spans="1:13" s="1" customFormat="1" ht="15" customHeight="1">
      <c r="A36" s="68" t="s">
        <v>52</v>
      </c>
      <c r="B36" s="92" t="s">
        <v>69</v>
      </c>
      <c r="C36" s="259">
        <f t="shared" ref="C36" si="11">$C$18</f>
        <v>0</v>
      </c>
      <c r="D36" s="159" t="s">
        <v>22</v>
      </c>
      <c r="E36" s="261">
        <f t="shared" si="3"/>
        <v>0</v>
      </c>
      <c r="F36" s="258">
        <f t="shared" si="0"/>
        <v>0</v>
      </c>
      <c r="G36" s="251">
        <f>+E36+F36</f>
        <v>0</v>
      </c>
      <c r="H36" s="16"/>
      <c r="I36" s="16"/>
      <c r="J36" s="10"/>
      <c r="K36" s="10"/>
    </row>
    <row r="37" spans="1:13" s="1" customFormat="1" ht="15" customHeight="1">
      <c r="A37" s="68" t="s">
        <v>53</v>
      </c>
      <c r="B37" s="92" t="s">
        <v>70</v>
      </c>
      <c r="C37" s="259">
        <f>C$19</f>
        <v>0</v>
      </c>
      <c r="D37" s="159" t="s">
        <v>22</v>
      </c>
      <c r="E37" s="261">
        <f t="shared" si="3"/>
        <v>0</v>
      </c>
      <c r="F37" s="258">
        <f t="shared" si="0"/>
        <v>0</v>
      </c>
      <c r="G37" s="251">
        <f t="shared" ref="G37" si="12">+E37+F37</f>
        <v>0</v>
      </c>
      <c r="H37" s="16"/>
      <c r="I37" s="16"/>
      <c r="J37" s="10"/>
      <c r="K37" s="10"/>
    </row>
    <row r="38" spans="1:13" s="1" customFormat="1" ht="15" customHeight="1">
      <c r="A38" s="68"/>
      <c r="B38" s="92"/>
      <c r="C38" s="162"/>
      <c r="D38" s="159"/>
      <c r="E38" s="157"/>
      <c r="F38" s="158"/>
      <c r="G38" s="245"/>
      <c r="H38" s="16"/>
      <c r="I38" s="16"/>
      <c r="J38" s="10"/>
      <c r="K38" s="10"/>
    </row>
    <row r="39" spans="1:13" s="1" customFormat="1" ht="15" customHeight="1">
      <c r="A39" s="68" t="s">
        <v>41</v>
      </c>
      <c r="B39" s="92" t="s">
        <v>69</v>
      </c>
      <c r="C39" s="259">
        <f t="shared" ref="C39" si="13">$C$18</f>
        <v>0</v>
      </c>
      <c r="D39" s="159" t="s">
        <v>22</v>
      </c>
      <c r="E39" s="261">
        <f t="shared" si="3"/>
        <v>0</v>
      </c>
      <c r="F39" s="258">
        <f t="shared" si="0"/>
        <v>0</v>
      </c>
      <c r="G39" s="251">
        <f>+E39+F39</f>
        <v>0</v>
      </c>
      <c r="H39" s="16"/>
      <c r="I39" s="16"/>
      <c r="J39" s="10"/>
      <c r="K39" s="10"/>
    </row>
    <row r="40" spans="1:13" s="1" customFormat="1" ht="15" customHeight="1">
      <c r="A40" s="68" t="s">
        <v>42</v>
      </c>
      <c r="B40" s="92" t="s">
        <v>70</v>
      </c>
      <c r="C40" s="259">
        <f>C$19</f>
        <v>0</v>
      </c>
      <c r="D40" s="159" t="s">
        <v>22</v>
      </c>
      <c r="E40" s="261">
        <f t="shared" si="3"/>
        <v>0</v>
      </c>
      <c r="F40" s="258">
        <f t="shared" si="0"/>
        <v>0</v>
      </c>
      <c r="G40" s="251">
        <f t="shared" ref="G40" si="14">+E40+F40</f>
        <v>0</v>
      </c>
      <c r="H40" s="16"/>
      <c r="I40" s="16"/>
      <c r="J40" s="10"/>
      <c r="K40" s="10"/>
    </row>
    <row r="41" spans="1:13" s="1" customFormat="1" ht="15" customHeight="1">
      <c r="A41" s="68"/>
      <c r="B41" s="92"/>
      <c r="C41" s="162"/>
      <c r="D41" s="159"/>
      <c r="E41" s="157"/>
      <c r="F41" s="158"/>
      <c r="G41" s="245"/>
      <c r="H41" s="16"/>
      <c r="I41" s="16"/>
      <c r="J41" s="10"/>
      <c r="K41" s="10"/>
    </row>
    <row r="42" spans="1:13" s="1" customFormat="1" ht="15" customHeight="1">
      <c r="A42" s="68" t="s">
        <v>43</v>
      </c>
      <c r="B42" s="92" t="s">
        <v>69</v>
      </c>
      <c r="C42" s="259">
        <f t="shared" ref="C42" si="15">$C$18</f>
        <v>0</v>
      </c>
      <c r="D42" s="159" t="s">
        <v>121</v>
      </c>
      <c r="E42" s="261">
        <f t="shared" si="3"/>
        <v>0</v>
      </c>
      <c r="F42" s="258">
        <f t="shared" si="0"/>
        <v>0</v>
      </c>
      <c r="G42" s="251">
        <f>+E42+F42</f>
        <v>0</v>
      </c>
      <c r="H42" s="16"/>
      <c r="I42" s="16"/>
      <c r="J42" s="10"/>
      <c r="K42" s="10"/>
    </row>
    <row r="43" spans="1:13" s="1" customFormat="1" ht="15" customHeight="1">
      <c r="A43" s="68" t="s">
        <v>44</v>
      </c>
      <c r="B43" s="92" t="s">
        <v>70</v>
      </c>
      <c r="C43" s="259">
        <f>C$19</f>
        <v>0</v>
      </c>
      <c r="D43" s="159" t="s">
        <v>121</v>
      </c>
      <c r="E43" s="261">
        <f t="shared" si="3"/>
        <v>0</v>
      </c>
      <c r="F43" s="258">
        <f t="shared" si="0"/>
        <v>0</v>
      </c>
      <c r="G43" s="251">
        <f t="shared" ref="G43" si="16">+E43+F43</f>
        <v>0</v>
      </c>
      <c r="H43" s="16"/>
      <c r="I43" s="16"/>
      <c r="J43" s="10"/>
      <c r="K43" s="10"/>
    </row>
    <row r="44" spans="1:13" s="1" customFormat="1" ht="15" customHeight="1">
      <c r="A44" s="68"/>
      <c r="B44" s="92"/>
      <c r="C44" s="162"/>
      <c r="D44" s="159"/>
      <c r="E44" s="157"/>
      <c r="F44" s="158"/>
      <c r="G44" s="245"/>
      <c r="H44" s="16"/>
      <c r="I44" s="16"/>
      <c r="J44" s="10"/>
      <c r="K44" s="10"/>
    </row>
    <row r="45" spans="1:13" s="1" customFormat="1" ht="15" customHeight="1">
      <c r="A45" s="68" t="s">
        <v>45</v>
      </c>
      <c r="B45" s="92" t="s">
        <v>69</v>
      </c>
      <c r="C45" s="259">
        <f t="shared" ref="C45" si="17">$C$18</f>
        <v>0</v>
      </c>
      <c r="D45" s="159" t="s">
        <v>22</v>
      </c>
      <c r="E45" s="261">
        <f t="shared" si="3"/>
        <v>0</v>
      </c>
      <c r="F45" s="258">
        <f t="shared" si="0"/>
        <v>0</v>
      </c>
      <c r="G45" s="251">
        <f>+E45+F45</f>
        <v>0</v>
      </c>
      <c r="H45" s="16"/>
      <c r="I45" s="16"/>
      <c r="J45" s="10"/>
      <c r="K45" s="10"/>
    </row>
    <row r="46" spans="1:13" s="1" customFormat="1" ht="15" customHeight="1" thickBot="1">
      <c r="A46" s="68" t="s">
        <v>46</v>
      </c>
      <c r="B46" s="163" t="s">
        <v>70</v>
      </c>
      <c r="C46" s="260">
        <f>C$19</f>
        <v>0</v>
      </c>
      <c r="D46" s="160" t="s">
        <v>22</v>
      </c>
      <c r="E46" s="262">
        <f t="shared" si="3"/>
        <v>0</v>
      </c>
      <c r="F46" s="263">
        <f t="shared" si="0"/>
        <v>0</v>
      </c>
      <c r="G46" s="251">
        <f t="shared" ref="G46" si="18">+E46+F46</f>
        <v>0</v>
      </c>
      <c r="H46" s="16"/>
      <c r="I46" s="16"/>
      <c r="J46" s="10"/>
      <c r="K46" s="10"/>
    </row>
    <row r="47" spans="1:13" ht="20.100000000000001" customHeight="1" thickTop="1" thickBot="1">
      <c r="A47" s="41" t="str">
        <f>'100 Series'!A$44</f>
        <v>SERVICE :</v>
      </c>
      <c r="B47" s="281" t="str">
        <f>'100 Series'!B$44</f>
        <v>Hourly Rate for Repairs &amp; Authorized Service Outside of Contractual Obligations is = $0.00 / Hr.</v>
      </c>
      <c r="C47" s="281"/>
      <c r="D47" s="281"/>
      <c r="E47" s="281"/>
      <c r="F47" s="281"/>
      <c r="G47" s="281"/>
      <c r="J47" s="16"/>
      <c r="L47" s="8"/>
      <c r="M47" s="8"/>
    </row>
    <row r="48" spans="1:13" ht="15" customHeight="1" thickTop="1">
      <c r="A48" s="282" t="s">
        <v>1</v>
      </c>
      <c r="B48" s="283"/>
      <c r="C48" s="283"/>
      <c r="D48" s="283"/>
      <c r="E48" s="283"/>
      <c r="F48" s="283"/>
      <c r="G48" s="284"/>
      <c r="J48" s="16"/>
      <c r="L48" s="8"/>
      <c r="M48" s="8"/>
    </row>
    <row r="49" spans="1:13" s="3" customFormat="1" ht="20.100000000000001" customHeight="1">
      <c r="A49" s="285" t="s">
        <v>16</v>
      </c>
      <c r="B49" s="286"/>
      <c r="C49" s="286"/>
      <c r="D49" s="286"/>
      <c r="E49" s="286"/>
      <c r="F49" s="286"/>
      <c r="G49" s="287"/>
      <c r="H49" s="11"/>
      <c r="I49" s="11"/>
      <c r="J49" s="11"/>
      <c r="K49" s="11"/>
      <c r="L49" s="11"/>
      <c r="M49" s="11"/>
    </row>
    <row r="50" spans="1:13" s="6" customFormat="1" ht="15" customHeight="1">
      <c r="A50" s="288" t="s">
        <v>83</v>
      </c>
      <c r="B50" s="289"/>
      <c r="C50" s="289"/>
      <c r="D50" s="289"/>
      <c r="E50" s="289"/>
      <c r="F50" s="289"/>
      <c r="G50" s="290"/>
      <c r="H50" s="33"/>
      <c r="I50" s="33"/>
      <c r="J50" s="33"/>
      <c r="K50" s="33"/>
      <c r="L50" s="33"/>
      <c r="M50" s="33"/>
    </row>
    <row r="51" spans="1:13" s="6" customFormat="1" ht="15" customHeight="1">
      <c r="A51" s="288" t="s">
        <v>84</v>
      </c>
      <c r="B51" s="289"/>
      <c r="C51" s="289"/>
      <c r="D51" s="289"/>
      <c r="E51" s="289"/>
      <c r="F51" s="289"/>
      <c r="G51" s="290"/>
      <c r="H51" s="33"/>
      <c r="I51" s="33"/>
      <c r="J51" s="33"/>
      <c r="K51" s="33"/>
      <c r="L51" s="33"/>
      <c r="M51" s="33"/>
    </row>
    <row r="52" spans="1:13" s="6" customFormat="1" ht="15" customHeight="1">
      <c r="A52" s="288" t="s">
        <v>85</v>
      </c>
      <c r="B52" s="289"/>
      <c r="C52" s="289"/>
      <c r="D52" s="289"/>
      <c r="E52" s="289"/>
      <c r="F52" s="289"/>
      <c r="G52" s="290"/>
      <c r="H52" s="33"/>
      <c r="I52" s="33"/>
      <c r="J52" s="33"/>
      <c r="K52" s="33"/>
      <c r="L52" s="33"/>
      <c r="M52" s="33"/>
    </row>
    <row r="53" spans="1:13" s="6" customFormat="1" ht="15" customHeight="1">
      <c r="A53" s="296" t="s">
        <v>86</v>
      </c>
      <c r="B53" s="297"/>
      <c r="C53" s="297"/>
      <c r="D53" s="297"/>
      <c r="E53" s="297"/>
      <c r="F53" s="297"/>
      <c r="G53" s="298"/>
      <c r="H53" s="33"/>
      <c r="I53" s="33"/>
      <c r="J53" s="33"/>
      <c r="K53" s="33"/>
      <c r="L53" s="33"/>
      <c r="M53" s="33"/>
    </row>
    <row r="54" spans="1:13" s="6" customFormat="1" ht="15" customHeight="1">
      <c r="A54" s="296" t="s">
        <v>87</v>
      </c>
      <c r="B54" s="297"/>
      <c r="C54" s="297"/>
      <c r="D54" s="297"/>
      <c r="E54" s="297"/>
      <c r="F54" s="297"/>
      <c r="G54" s="298"/>
      <c r="H54" s="33"/>
      <c r="I54" s="33"/>
      <c r="J54" s="33"/>
      <c r="K54" s="33"/>
      <c r="L54" s="33"/>
      <c r="M54" s="33"/>
    </row>
    <row r="55" spans="1:13" s="6" customFormat="1" ht="15" customHeight="1">
      <c r="A55" s="288" t="s">
        <v>88</v>
      </c>
      <c r="B55" s="289"/>
      <c r="C55" s="289"/>
      <c r="D55" s="289"/>
      <c r="E55" s="289"/>
      <c r="F55" s="289"/>
      <c r="G55" s="290"/>
      <c r="H55" s="33"/>
      <c r="I55" s="33"/>
      <c r="J55" s="33"/>
      <c r="K55" s="33"/>
      <c r="L55" s="33"/>
      <c r="M55" s="33"/>
    </row>
    <row r="56" spans="1:13" s="6" customFormat="1" ht="15" customHeight="1">
      <c r="A56" s="288" t="s">
        <v>89</v>
      </c>
      <c r="B56" s="289"/>
      <c r="C56" s="289"/>
      <c r="D56" s="289"/>
      <c r="E56" s="289"/>
      <c r="F56" s="289"/>
      <c r="G56" s="290"/>
      <c r="H56" s="33"/>
      <c r="I56" s="33"/>
      <c r="J56" s="33"/>
      <c r="K56" s="33"/>
      <c r="L56" s="33"/>
      <c r="M56" s="33"/>
    </row>
    <row r="57" spans="1:13" s="6" customFormat="1" ht="15" customHeight="1">
      <c r="A57" s="288" t="s">
        <v>90</v>
      </c>
      <c r="B57" s="289"/>
      <c r="C57" s="289"/>
      <c r="D57" s="289"/>
      <c r="E57" s="289"/>
      <c r="F57" s="289"/>
      <c r="G57" s="290"/>
      <c r="H57" s="33"/>
      <c r="I57" s="33"/>
      <c r="J57" s="33"/>
      <c r="K57" s="33"/>
      <c r="L57" s="33"/>
      <c r="M57" s="33"/>
    </row>
    <row r="58" spans="1:13" s="6" customFormat="1" ht="15" customHeight="1">
      <c r="A58" s="296" t="s">
        <v>91</v>
      </c>
      <c r="B58" s="297"/>
      <c r="C58" s="297"/>
      <c r="D58" s="297"/>
      <c r="E58" s="297"/>
      <c r="F58" s="297"/>
      <c r="G58" s="298"/>
      <c r="H58" s="33"/>
      <c r="I58" s="33"/>
      <c r="J58" s="33"/>
      <c r="K58" s="33"/>
      <c r="L58" s="33"/>
      <c r="M58" s="33"/>
    </row>
    <row r="59" spans="1:13" ht="15" customHeight="1">
      <c r="A59" s="17"/>
      <c r="G59" s="24"/>
      <c r="J59" s="16"/>
      <c r="L59" s="8"/>
      <c r="M59" s="8"/>
    </row>
    <row r="60" spans="1:13" s="6" customFormat="1" ht="15" customHeight="1">
      <c r="A60" s="39"/>
      <c r="B60" s="33"/>
      <c r="C60" s="33"/>
      <c r="D60" s="299" t="s">
        <v>28</v>
      </c>
      <c r="E60" s="299"/>
      <c r="F60" s="299"/>
      <c r="G60" s="45"/>
      <c r="H60" s="33"/>
      <c r="I60" s="33"/>
      <c r="J60" s="33"/>
      <c r="K60" s="33"/>
      <c r="L60" s="33"/>
      <c r="M60" s="33"/>
    </row>
    <row r="61" spans="1:13" ht="15" customHeight="1">
      <c r="A61" s="17"/>
      <c r="G61" s="18"/>
      <c r="J61" s="16"/>
      <c r="L61" s="8"/>
      <c r="M61" s="8"/>
    </row>
    <row r="62" spans="1:13" ht="15" customHeight="1">
      <c r="A62" s="17"/>
      <c r="G62" s="24"/>
      <c r="J62" s="16"/>
      <c r="L62" s="8"/>
      <c r="M62" s="8"/>
    </row>
    <row r="63" spans="1:13" s="6" customFormat="1" ht="15" customHeight="1">
      <c r="A63" s="46"/>
      <c r="B63" s="47"/>
      <c r="C63" s="33"/>
      <c r="D63" s="299" t="s">
        <v>62</v>
      </c>
      <c r="E63" s="299"/>
      <c r="F63" s="299"/>
      <c r="G63" s="45"/>
      <c r="H63" s="33"/>
      <c r="I63" s="33"/>
      <c r="J63" s="33"/>
      <c r="K63" s="33"/>
      <c r="L63" s="33"/>
      <c r="M63" s="33"/>
    </row>
    <row r="64" spans="1:13" ht="15" customHeight="1">
      <c r="A64" s="17"/>
      <c r="G64" s="24"/>
      <c r="J64" s="16"/>
      <c r="L64" s="8"/>
      <c r="M64" s="8"/>
    </row>
    <row r="65" spans="1:13" s="7" customFormat="1" ht="20.100000000000001" customHeight="1">
      <c r="A65" s="294" t="s">
        <v>81</v>
      </c>
      <c r="B65" s="295"/>
      <c r="C65" s="30">
        <v>30</v>
      </c>
      <c r="D65" s="44" t="s">
        <v>92</v>
      </c>
      <c r="E65" s="295" t="s">
        <v>82</v>
      </c>
      <c r="F65" s="295"/>
      <c r="G65" s="31"/>
      <c r="H65" s="16"/>
      <c r="I65" s="16"/>
      <c r="J65" s="16"/>
      <c r="K65" s="16"/>
      <c r="L65" s="16"/>
      <c r="M65" s="16"/>
    </row>
    <row r="66" spans="1:13" ht="15" customHeight="1" thickBot="1">
      <c r="A66" s="28"/>
      <c r="B66" s="29"/>
      <c r="C66" s="29"/>
      <c r="D66" s="29"/>
      <c r="E66" s="29"/>
      <c r="F66" s="29"/>
      <c r="G66" s="32"/>
      <c r="J66" s="16"/>
      <c r="L66" s="8"/>
      <c r="M66" s="8"/>
    </row>
    <row r="67" spans="1:13" ht="15" customHeight="1" thickTop="1"/>
    <row r="68" spans="1:13" ht="15" customHeight="1"/>
    <row r="69" spans="1:13" ht="15" customHeight="1"/>
    <row r="70" spans="1:13" ht="15" customHeight="1"/>
    <row r="71" spans="1:13" ht="15" customHeight="1"/>
    <row r="72" spans="1:13" ht="15" customHeight="1"/>
    <row r="73" spans="1:13" ht="15" customHeight="1"/>
    <row r="74" spans="1:13" ht="15" customHeight="1"/>
    <row r="75" spans="1:13" ht="15" customHeight="1"/>
    <row r="76" spans="1:13" ht="15" customHeight="1"/>
    <row r="77" spans="1:13" ht="15" customHeight="1"/>
    <row r="78" spans="1:13" ht="15" customHeight="1"/>
    <row r="79" spans="1:13" ht="15" customHeight="1"/>
    <row r="80" spans="1:13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</sheetData>
  <mergeCells count="21">
    <mergeCell ref="A65:B65"/>
    <mergeCell ref="E65:F65"/>
    <mergeCell ref="A56:G56"/>
    <mergeCell ref="A57:G57"/>
    <mergeCell ref="A58:G58"/>
    <mergeCell ref="D60:F60"/>
    <mergeCell ref="D63:F63"/>
    <mergeCell ref="A51:G51"/>
    <mergeCell ref="A52:G52"/>
    <mergeCell ref="A53:G53"/>
    <mergeCell ref="A54:G54"/>
    <mergeCell ref="A55:G55"/>
    <mergeCell ref="B47:G47"/>
    <mergeCell ref="A48:G48"/>
    <mergeCell ref="A49:G49"/>
    <mergeCell ref="A50:G50"/>
    <mergeCell ref="A2:G2"/>
    <mergeCell ref="E7:F7"/>
    <mergeCell ref="E8:F8"/>
    <mergeCell ref="B16:G16"/>
    <mergeCell ref="B17:G17"/>
  </mergeCells>
  <printOptions horizontalCentered="1"/>
  <pageMargins left="0.25" right="0.25" top="0.5" bottom="0.25" header="0.511811023622047" footer="0.511811023622047"/>
  <pageSetup paperSize="5" scale="92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tabColor rgb="FFFFFF00"/>
    <pageSetUpPr fitToPage="1"/>
  </sheetPr>
  <dimension ref="A1:N131"/>
  <sheetViews>
    <sheetView defaultGridColor="0" view="pageBreakPreview" colorId="22" zoomScaleNormal="100" zoomScaleSheetLayoutView="100" workbookViewId="0">
      <selection activeCell="B4" sqref="B4"/>
    </sheetView>
  </sheetViews>
  <sheetFormatPr defaultColWidth="9.88671875" defaultRowHeight="15"/>
  <cols>
    <col min="1" max="1" width="15.77734375" style="16" customWidth="1"/>
    <col min="2" max="2" width="24.77734375" style="16" customWidth="1"/>
    <col min="3" max="3" width="9.77734375" style="16" customWidth="1"/>
    <col min="4" max="4" width="18.77734375" style="16" customWidth="1"/>
    <col min="5" max="7" width="12.77734375" style="16" customWidth="1"/>
    <col min="8" max="11" width="9.88671875" style="16"/>
    <col min="12" max="14" width="9.88671875" style="8"/>
  </cols>
  <sheetData>
    <row r="1" spans="1:14" ht="15" customHeight="1" thickTop="1">
      <c r="A1" s="12"/>
      <c r="B1" s="13"/>
      <c r="C1" s="13"/>
      <c r="D1" s="13"/>
      <c r="E1" s="14"/>
      <c r="F1" s="13"/>
      <c r="G1" s="15"/>
      <c r="K1" s="8"/>
      <c r="N1"/>
    </row>
    <row r="2" spans="1:14" ht="20.100000000000001" customHeight="1">
      <c r="A2" s="273" t="s">
        <v>21</v>
      </c>
      <c r="B2" s="274"/>
      <c r="C2" s="274"/>
      <c r="D2" s="274"/>
      <c r="E2" s="274"/>
      <c r="F2" s="274"/>
      <c r="G2" s="275"/>
      <c r="K2" s="8"/>
      <c r="N2"/>
    </row>
    <row r="3" spans="1:14" ht="15" customHeight="1">
      <c r="A3" s="17"/>
      <c r="E3" s="11"/>
      <c r="F3" s="11"/>
      <c r="G3" s="18"/>
      <c r="K3" s="8"/>
      <c r="N3"/>
    </row>
    <row r="4" spans="1:14" ht="15" customHeight="1">
      <c r="A4" s="38" t="s">
        <v>113</v>
      </c>
      <c r="B4" s="23" t="str">
        <f>'100 Series'!B4</f>
        <v>Merkley Oaks</v>
      </c>
      <c r="C4" s="20"/>
      <c r="E4" s="40" t="s">
        <v>0</v>
      </c>
      <c r="F4" s="19">
        <f>'100 Series'!F4</f>
        <v>45748</v>
      </c>
      <c r="G4" s="18"/>
      <c r="K4" s="8"/>
      <c r="N4"/>
    </row>
    <row r="5" spans="1:14" ht="15" customHeight="1">
      <c r="A5" s="38" t="s">
        <v>114</v>
      </c>
      <c r="B5" s="23" t="s">
        <v>106</v>
      </c>
      <c r="C5" s="20"/>
      <c r="D5" s="11"/>
      <c r="E5" s="40" t="s">
        <v>2</v>
      </c>
      <c r="F5" s="19" t="str">
        <f>'100 Series'!F5</f>
        <v>XXX - XXX</v>
      </c>
      <c r="G5" s="21"/>
      <c r="K5" s="8"/>
      <c r="N5"/>
    </row>
    <row r="6" spans="1:14" ht="15" customHeight="1">
      <c r="A6" s="39"/>
      <c r="B6" s="256" t="s">
        <v>1</v>
      </c>
      <c r="C6" s="11"/>
      <c r="D6" s="11"/>
      <c r="E6" s="11"/>
      <c r="F6" s="11"/>
      <c r="G6" s="18"/>
      <c r="K6" s="8"/>
      <c r="N6"/>
    </row>
    <row r="7" spans="1:14" ht="15" customHeight="1">
      <c r="A7" s="38" t="s">
        <v>3</v>
      </c>
      <c r="B7" s="23" t="str">
        <f>'100 Series'!B7</f>
        <v>T. B. A.</v>
      </c>
      <c r="C7" s="20"/>
      <c r="D7" s="11"/>
      <c r="E7" s="279" t="str">
        <f>'100 Series'!E7</f>
        <v>CONTRACT PERIOD :</v>
      </c>
      <c r="F7" s="279"/>
      <c r="G7" s="18"/>
      <c r="K7" s="8"/>
      <c r="N7"/>
    </row>
    <row r="8" spans="1:14" ht="15" customHeight="1">
      <c r="A8" s="38" t="s">
        <v>5</v>
      </c>
      <c r="B8" s="23" t="str">
        <f>'100 Series'!B8</f>
        <v>A-13</v>
      </c>
      <c r="C8" s="11"/>
      <c r="D8" s="11"/>
      <c r="E8" s="279" t="str">
        <f>'100 Series'!E8</f>
        <v>April 1, 2025 to March 31, 2026</v>
      </c>
      <c r="F8" s="279"/>
      <c r="G8" s="18"/>
      <c r="K8" s="8"/>
      <c r="N8"/>
    </row>
    <row r="9" spans="1:14" ht="15" customHeight="1" thickBot="1">
      <c r="A9" s="22"/>
      <c r="B9" s="20"/>
      <c r="C9" s="133"/>
      <c r="D9" s="11"/>
      <c r="E9" s="107"/>
      <c r="F9" s="11"/>
      <c r="G9" s="18"/>
    </row>
    <row r="10" spans="1:14" s="103" customFormat="1" ht="20.100000000000001" customHeight="1" thickTop="1" thickBot="1">
      <c r="A10" s="304" t="s">
        <v>95</v>
      </c>
      <c r="B10" s="305"/>
      <c r="C10" s="305"/>
      <c r="D10" s="305"/>
      <c r="E10" s="305"/>
      <c r="F10" s="305"/>
      <c r="G10" s="306"/>
      <c r="H10" s="102"/>
      <c r="I10" s="102"/>
      <c r="J10" s="102"/>
      <c r="K10" s="102"/>
      <c r="L10" s="102"/>
      <c r="M10" s="102"/>
      <c r="N10" s="102"/>
    </row>
    <row r="11" spans="1:14" s="7" customFormat="1" ht="20.100000000000001" customHeight="1" thickTop="1" thickBot="1">
      <c r="A11" s="164" t="s">
        <v>8</v>
      </c>
      <c r="B11" s="155"/>
      <c r="C11" s="111"/>
      <c r="D11" s="112"/>
      <c r="E11" s="155" t="s">
        <v>6</v>
      </c>
      <c r="F11" s="112" t="s">
        <v>19</v>
      </c>
      <c r="G11" s="113" t="s">
        <v>7</v>
      </c>
      <c r="H11" s="16"/>
      <c r="I11" s="16"/>
      <c r="J11" s="16"/>
      <c r="K11" s="16"/>
      <c r="L11" s="16"/>
      <c r="M11" s="16"/>
      <c r="N11" s="16"/>
    </row>
    <row r="12" spans="1:14" ht="15" customHeight="1" thickTop="1">
      <c r="A12" s="165" t="s">
        <v>1</v>
      </c>
      <c r="B12" s="81"/>
      <c r="C12" s="104"/>
      <c r="D12" s="88"/>
      <c r="E12" s="81" t="s">
        <v>12</v>
      </c>
      <c r="F12" s="156"/>
      <c r="G12" s="25"/>
    </row>
    <row r="13" spans="1:14" ht="15" customHeight="1">
      <c r="A13" s="68" t="s">
        <v>9</v>
      </c>
      <c r="B13" s="82"/>
      <c r="C13" s="105"/>
      <c r="D13" s="228"/>
      <c r="E13" s="229">
        <v>680</v>
      </c>
      <c r="F13" s="230">
        <v>0.13</v>
      </c>
      <c r="G13" s="231"/>
      <c r="H13" s="202"/>
    </row>
    <row r="14" spans="1:14" ht="15" customHeight="1" thickBot="1">
      <c r="A14" s="77"/>
      <c r="B14" s="169"/>
      <c r="C14" s="108"/>
      <c r="D14" s="232"/>
      <c r="E14" s="233">
        <v>1</v>
      </c>
      <c r="F14" s="234"/>
      <c r="G14" s="235"/>
      <c r="H14" s="202"/>
    </row>
    <row r="15" spans="1:14" s="110" customFormat="1" ht="20.100000000000001" customHeight="1" thickTop="1" thickBot="1">
      <c r="A15" s="153"/>
      <c r="B15" s="307" t="s">
        <v>107</v>
      </c>
      <c r="C15" s="308"/>
      <c r="D15" s="309"/>
      <c r="E15" s="140"/>
      <c r="F15" s="141"/>
      <c r="G15" s="142"/>
      <c r="H15" s="102"/>
      <c r="I15" s="102"/>
      <c r="J15" s="102"/>
      <c r="K15" s="102"/>
      <c r="L15" s="109"/>
      <c r="M15" s="109"/>
      <c r="N15" s="109"/>
    </row>
    <row r="16" spans="1:14" s="6" customFormat="1" ht="15" customHeight="1" thickTop="1">
      <c r="A16" s="166"/>
      <c r="B16" s="170"/>
      <c r="C16" s="135"/>
      <c r="D16" s="136"/>
      <c r="E16" s="137"/>
      <c r="F16" s="138"/>
      <c r="G16" s="139"/>
      <c r="H16" s="33"/>
      <c r="I16" s="33"/>
      <c r="J16" s="33"/>
      <c r="K16" s="33"/>
      <c r="L16" s="33"/>
      <c r="M16" s="33"/>
      <c r="N16" s="33"/>
    </row>
    <row r="17" spans="1:14" s="6" customFormat="1" ht="15" customHeight="1">
      <c r="A17" s="166" t="s">
        <v>117</v>
      </c>
      <c r="B17" s="171" t="s">
        <v>96</v>
      </c>
      <c r="C17" s="135"/>
      <c r="D17" s="136"/>
      <c r="E17" s="137"/>
      <c r="F17" s="138"/>
      <c r="G17" s="139"/>
      <c r="H17" s="33"/>
      <c r="I17" s="33"/>
      <c r="J17" s="33"/>
      <c r="K17" s="33"/>
      <c r="L17" s="33"/>
      <c r="M17" s="33"/>
      <c r="N17" s="33"/>
    </row>
    <row r="18" spans="1:14" s="6" customFormat="1" ht="15" customHeight="1">
      <c r="A18" s="68" t="s">
        <v>118</v>
      </c>
      <c r="B18" s="171" t="s">
        <v>96</v>
      </c>
      <c r="C18" s="127"/>
      <c r="D18" s="134"/>
      <c r="E18" s="114"/>
      <c r="F18" s="115"/>
      <c r="G18" s="122"/>
      <c r="H18" s="33"/>
      <c r="I18" s="33"/>
      <c r="J18" s="33"/>
      <c r="K18" s="33"/>
      <c r="L18" s="33"/>
      <c r="M18" s="33"/>
      <c r="N18" s="33"/>
    </row>
    <row r="19" spans="1:14" s="6" customFormat="1" ht="15" customHeight="1" thickBot="1">
      <c r="A19" s="167"/>
      <c r="B19" s="172"/>
      <c r="C19" s="143"/>
      <c r="D19" s="144"/>
      <c r="E19" s="145"/>
      <c r="F19" s="146"/>
      <c r="G19" s="147"/>
      <c r="H19" s="33"/>
      <c r="I19" s="33"/>
      <c r="J19" s="33"/>
      <c r="K19" s="33"/>
      <c r="L19" s="33"/>
      <c r="M19" s="33"/>
      <c r="N19" s="33"/>
    </row>
    <row r="20" spans="1:14" s="110" customFormat="1" ht="20.100000000000001" customHeight="1" thickTop="1" thickBot="1">
      <c r="A20" s="153"/>
      <c r="B20" s="307" t="s">
        <v>58</v>
      </c>
      <c r="C20" s="308"/>
      <c r="D20" s="309"/>
      <c r="E20" s="140"/>
      <c r="F20" s="141"/>
      <c r="G20" s="142"/>
      <c r="H20" s="102"/>
      <c r="I20" s="102"/>
      <c r="J20" s="102"/>
      <c r="K20" s="102"/>
      <c r="L20" s="109"/>
      <c r="M20" s="109"/>
      <c r="N20" s="109"/>
    </row>
    <row r="21" spans="1:14" s="6" customFormat="1" ht="15" customHeight="1" thickTop="1">
      <c r="A21" s="168"/>
      <c r="B21" s="173"/>
      <c r="C21" s="135"/>
      <c r="D21" s="136"/>
      <c r="E21" s="148"/>
      <c r="F21" s="149"/>
      <c r="G21" s="150"/>
      <c r="H21" s="33"/>
      <c r="I21" s="33"/>
      <c r="J21" s="33"/>
      <c r="K21" s="33"/>
      <c r="L21" s="33"/>
      <c r="M21" s="33"/>
      <c r="N21" s="33"/>
    </row>
    <row r="22" spans="1:14" s="6" customFormat="1" ht="15" customHeight="1">
      <c r="A22" s="168"/>
      <c r="B22" s="173" t="s">
        <v>65</v>
      </c>
      <c r="C22" s="135" t="s">
        <v>59</v>
      </c>
      <c r="D22" s="136" t="s">
        <v>60</v>
      </c>
      <c r="E22" s="272">
        <v>0</v>
      </c>
      <c r="F22" s="266">
        <f>+E22*F$13</f>
        <v>0</v>
      </c>
      <c r="G22" s="267">
        <f t="shared" ref="G22:G24" si="0">+E22+F22</f>
        <v>0</v>
      </c>
      <c r="H22" s="33"/>
      <c r="I22" s="33"/>
      <c r="J22" s="33"/>
      <c r="K22" s="33"/>
      <c r="L22" s="33"/>
      <c r="M22" s="33"/>
      <c r="N22" s="33"/>
    </row>
    <row r="23" spans="1:14" s="6" customFormat="1" ht="15" customHeight="1">
      <c r="A23" s="152"/>
      <c r="B23" s="174"/>
      <c r="C23" s="106"/>
      <c r="D23" s="175" t="s">
        <v>63</v>
      </c>
      <c r="E23" s="271">
        <v>0</v>
      </c>
      <c r="F23" s="269">
        <f t="shared" ref="F23:F27" si="1">+E23*F$13</f>
        <v>0</v>
      </c>
      <c r="G23" s="270">
        <f t="shared" si="0"/>
        <v>0</v>
      </c>
      <c r="H23" s="33"/>
      <c r="I23" s="33"/>
      <c r="J23" s="33"/>
      <c r="K23" s="33"/>
      <c r="L23" s="33"/>
      <c r="M23" s="33"/>
      <c r="N23" s="33"/>
    </row>
    <row r="24" spans="1:14" s="6" customFormat="1" ht="15" customHeight="1">
      <c r="A24" s="152"/>
      <c r="B24" s="176"/>
      <c r="C24" s="127"/>
      <c r="D24" s="128" t="s">
        <v>64</v>
      </c>
      <c r="E24" s="271">
        <v>0</v>
      </c>
      <c r="F24" s="269">
        <f t="shared" si="1"/>
        <v>0</v>
      </c>
      <c r="G24" s="270">
        <f t="shared" si="0"/>
        <v>0</v>
      </c>
      <c r="H24" s="33"/>
      <c r="I24" s="33"/>
      <c r="J24" s="33"/>
      <c r="K24" s="33"/>
      <c r="L24" s="33"/>
      <c r="M24" s="33"/>
      <c r="N24" s="33"/>
    </row>
    <row r="25" spans="1:14" s="6" customFormat="1" ht="15" customHeight="1">
      <c r="A25" s="152"/>
      <c r="B25" s="178"/>
      <c r="C25" s="179"/>
      <c r="D25" s="180"/>
      <c r="E25" s="116"/>
      <c r="F25" s="117"/>
      <c r="G25" s="123"/>
      <c r="H25" s="33"/>
      <c r="I25" s="33"/>
      <c r="J25" s="33"/>
      <c r="K25" s="33"/>
      <c r="L25" s="33"/>
      <c r="M25" s="33"/>
      <c r="N25" s="33"/>
    </row>
    <row r="26" spans="1:14" s="6" customFormat="1" ht="15" customHeight="1">
      <c r="A26" s="152"/>
      <c r="B26" s="176" t="s">
        <v>66</v>
      </c>
      <c r="C26" s="127" t="s">
        <v>59</v>
      </c>
      <c r="D26" s="128" t="s">
        <v>60</v>
      </c>
      <c r="E26" s="271">
        <v>0</v>
      </c>
      <c r="F26" s="269">
        <f t="shared" si="1"/>
        <v>0</v>
      </c>
      <c r="G26" s="270">
        <f t="shared" ref="G26:G27" si="2">+E26+F26</f>
        <v>0</v>
      </c>
      <c r="H26" s="33"/>
      <c r="I26" s="33"/>
      <c r="J26" s="33"/>
      <c r="K26" s="33"/>
      <c r="L26" s="33"/>
      <c r="M26" s="33"/>
      <c r="N26" s="33"/>
    </row>
    <row r="27" spans="1:14" s="6" customFormat="1" ht="15" customHeight="1">
      <c r="A27" s="152"/>
      <c r="B27" s="176"/>
      <c r="C27" s="127"/>
      <c r="D27" s="128" t="s">
        <v>61</v>
      </c>
      <c r="E27" s="271">
        <v>0</v>
      </c>
      <c r="F27" s="269">
        <f t="shared" si="1"/>
        <v>0</v>
      </c>
      <c r="G27" s="270">
        <f t="shared" si="2"/>
        <v>0</v>
      </c>
      <c r="H27" s="33"/>
      <c r="I27" s="33"/>
      <c r="J27" s="33"/>
      <c r="K27" s="33"/>
      <c r="L27" s="33"/>
      <c r="M27" s="33"/>
      <c r="N27" s="33"/>
    </row>
    <row r="28" spans="1:14" s="6" customFormat="1" ht="15" customHeight="1" thickBot="1">
      <c r="A28" s="154"/>
      <c r="B28" s="177"/>
      <c r="C28" s="129"/>
      <c r="D28" s="130"/>
      <c r="E28" s="120"/>
      <c r="F28" s="121"/>
      <c r="G28" s="124"/>
      <c r="H28" s="33"/>
      <c r="I28" s="33"/>
      <c r="J28" s="33"/>
      <c r="K28" s="33"/>
      <c r="L28" s="33"/>
      <c r="M28" s="33"/>
      <c r="N28" s="33"/>
    </row>
    <row r="29" spans="1:14" s="110" customFormat="1" ht="20.100000000000001" customHeight="1" thickTop="1" thickBot="1">
      <c r="A29" s="153"/>
      <c r="B29" s="307" t="s">
        <v>57</v>
      </c>
      <c r="C29" s="308"/>
      <c r="D29" s="309"/>
      <c r="E29" s="140"/>
      <c r="F29" s="141"/>
      <c r="G29" s="142"/>
      <c r="H29" s="102"/>
      <c r="I29" s="102"/>
      <c r="J29" s="102"/>
      <c r="K29" s="102"/>
      <c r="L29" s="109"/>
      <c r="M29" s="109"/>
      <c r="N29" s="109"/>
    </row>
    <row r="30" spans="1:14" s="6" customFormat="1" ht="15" customHeight="1" thickTop="1">
      <c r="A30" s="184"/>
      <c r="B30" s="312"/>
      <c r="C30" s="312"/>
      <c r="D30" s="312"/>
      <c r="E30" s="181"/>
      <c r="F30" s="117"/>
      <c r="G30" s="123"/>
      <c r="H30" s="33"/>
      <c r="I30" s="33"/>
      <c r="J30" s="33"/>
      <c r="K30" s="33"/>
      <c r="L30" s="33"/>
      <c r="M30" s="33"/>
      <c r="N30" s="33"/>
    </row>
    <row r="31" spans="1:14" s="5" customFormat="1" ht="15" customHeight="1">
      <c r="A31" s="185"/>
      <c r="B31" s="313" t="s">
        <v>26</v>
      </c>
      <c r="C31" s="313"/>
      <c r="D31" s="313"/>
      <c r="E31" s="265">
        <v>0</v>
      </c>
      <c r="F31" s="266">
        <f>+E31*F$13</f>
        <v>0</v>
      </c>
      <c r="G31" s="267">
        <f t="shared" ref="G31:G37" si="3">+E31+F31</f>
        <v>0</v>
      </c>
      <c r="H31" s="33"/>
      <c r="I31" s="33"/>
      <c r="J31" s="33"/>
      <c r="K31" s="33"/>
      <c r="L31" s="100"/>
      <c r="M31" s="100"/>
      <c r="N31" s="100"/>
    </row>
    <row r="32" spans="1:14" s="5" customFormat="1" ht="15" customHeight="1">
      <c r="A32" s="185"/>
      <c r="B32" s="313" t="s">
        <v>27</v>
      </c>
      <c r="C32" s="313"/>
      <c r="D32" s="313"/>
      <c r="E32" s="268">
        <v>0</v>
      </c>
      <c r="F32" s="269">
        <f t="shared" ref="F32:F37" si="4">+E32*F$13</f>
        <v>0</v>
      </c>
      <c r="G32" s="270">
        <f t="shared" si="3"/>
        <v>0</v>
      </c>
      <c r="H32" s="33"/>
      <c r="I32" s="33"/>
      <c r="J32" s="33"/>
      <c r="K32" s="33"/>
      <c r="L32" s="100"/>
      <c r="M32" s="100"/>
      <c r="N32" s="100"/>
    </row>
    <row r="33" spans="1:14" s="5" customFormat="1" ht="15" customHeight="1">
      <c r="A33" s="185"/>
      <c r="B33" s="313" t="s">
        <v>56</v>
      </c>
      <c r="C33" s="313"/>
      <c r="D33" s="313"/>
      <c r="E33" s="268">
        <v>0</v>
      </c>
      <c r="F33" s="269">
        <f t="shared" si="4"/>
        <v>0</v>
      </c>
      <c r="G33" s="270">
        <f t="shared" si="3"/>
        <v>0</v>
      </c>
      <c r="H33" s="33"/>
      <c r="I33" s="33"/>
      <c r="J33" s="33"/>
      <c r="K33" s="33"/>
      <c r="L33" s="100"/>
      <c r="M33" s="100"/>
      <c r="N33" s="100"/>
    </row>
    <row r="34" spans="1:14" s="5" customFormat="1" ht="15" customHeight="1">
      <c r="A34" s="185"/>
      <c r="B34" s="313" t="s">
        <v>55</v>
      </c>
      <c r="C34" s="313"/>
      <c r="D34" s="313"/>
      <c r="E34" s="268">
        <v>0</v>
      </c>
      <c r="F34" s="269">
        <f t="shared" si="4"/>
        <v>0</v>
      </c>
      <c r="G34" s="270">
        <f t="shared" si="3"/>
        <v>0</v>
      </c>
      <c r="H34" s="33"/>
      <c r="I34" s="33"/>
      <c r="J34" s="33"/>
      <c r="K34" s="33"/>
      <c r="L34" s="100"/>
      <c r="M34" s="100"/>
      <c r="N34" s="100"/>
    </row>
    <row r="35" spans="1:14" s="5" customFormat="1" ht="15" customHeight="1">
      <c r="A35" s="185"/>
      <c r="B35" s="313" t="s">
        <v>23</v>
      </c>
      <c r="C35" s="313"/>
      <c r="D35" s="313"/>
      <c r="E35" s="268">
        <v>0</v>
      </c>
      <c r="F35" s="269">
        <f t="shared" si="4"/>
        <v>0</v>
      </c>
      <c r="G35" s="270">
        <f t="shared" si="3"/>
        <v>0</v>
      </c>
      <c r="H35" s="33"/>
      <c r="I35" s="33"/>
      <c r="J35" s="33"/>
      <c r="K35" s="33"/>
      <c r="L35" s="100"/>
      <c r="M35" s="100"/>
      <c r="N35" s="100"/>
    </row>
    <row r="36" spans="1:14" s="6" customFormat="1" ht="15" customHeight="1">
      <c r="A36" s="185"/>
      <c r="B36" s="313" t="s">
        <v>24</v>
      </c>
      <c r="C36" s="313"/>
      <c r="D36" s="313"/>
      <c r="E36" s="268">
        <v>0</v>
      </c>
      <c r="F36" s="269">
        <f t="shared" si="4"/>
        <v>0</v>
      </c>
      <c r="G36" s="270">
        <f t="shared" si="3"/>
        <v>0</v>
      </c>
      <c r="H36" s="33"/>
      <c r="I36" s="33"/>
      <c r="J36" s="33"/>
      <c r="K36" s="33"/>
      <c r="L36" s="33"/>
      <c r="M36" s="33"/>
      <c r="N36" s="33"/>
    </row>
    <row r="37" spans="1:14" s="6" customFormat="1" ht="15" customHeight="1">
      <c r="A37" s="185"/>
      <c r="B37" s="313" t="s">
        <v>25</v>
      </c>
      <c r="C37" s="313"/>
      <c r="D37" s="313"/>
      <c r="E37" s="268">
        <v>0</v>
      </c>
      <c r="F37" s="269">
        <f t="shared" si="4"/>
        <v>0</v>
      </c>
      <c r="G37" s="270">
        <f t="shared" si="3"/>
        <v>0</v>
      </c>
      <c r="H37" s="33"/>
      <c r="I37" s="33"/>
      <c r="J37" s="33"/>
      <c r="K37" s="33"/>
      <c r="L37" s="33"/>
      <c r="M37" s="33"/>
      <c r="N37" s="33"/>
    </row>
    <row r="38" spans="1:14" s="5" customFormat="1" ht="15" customHeight="1">
      <c r="A38" s="185"/>
      <c r="B38" s="313"/>
      <c r="C38" s="313"/>
      <c r="D38" s="313"/>
      <c r="E38" s="181"/>
      <c r="F38" s="117"/>
      <c r="G38" s="123"/>
      <c r="H38" s="33"/>
      <c r="I38" s="33"/>
      <c r="J38" s="33"/>
      <c r="K38" s="33"/>
      <c r="L38" s="100"/>
      <c r="M38" s="100"/>
      <c r="N38" s="100"/>
    </row>
    <row r="39" spans="1:14" s="5" customFormat="1" ht="15" customHeight="1">
      <c r="A39" s="185"/>
      <c r="B39" s="313"/>
      <c r="C39" s="313"/>
      <c r="D39" s="313"/>
      <c r="E39" s="181"/>
      <c r="F39" s="117"/>
      <c r="G39" s="123"/>
      <c r="H39" s="33"/>
      <c r="I39" s="33"/>
      <c r="J39" s="33"/>
      <c r="K39" s="33"/>
      <c r="L39" s="100"/>
      <c r="M39" s="100"/>
      <c r="N39" s="100"/>
    </row>
    <row r="40" spans="1:14" s="6" customFormat="1" ht="15" customHeight="1">
      <c r="A40" s="185"/>
      <c r="B40" s="313"/>
      <c r="C40" s="313"/>
      <c r="D40" s="313"/>
      <c r="E40" s="181"/>
      <c r="F40" s="117"/>
      <c r="G40" s="123"/>
      <c r="H40" s="33"/>
      <c r="I40" s="33"/>
      <c r="J40" s="33"/>
      <c r="K40" s="33"/>
      <c r="L40" s="33"/>
      <c r="M40" s="33"/>
      <c r="N40" s="33"/>
    </row>
    <row r="41" spans="1:14" s="4" customFormat="1" ht="15" customHeight="1">
      <c r="A41" s="185"/>
      <c r="B41" s="313"/>
      <c r="C41" s="313"/>
      <c r="D41" s="313"/>
      <c r="E41" s="182"/>
      <c r="F41" s="118"/>
      <c r="G41" s="125"/>
      <c r="H41" s="33"/>
      <c r="I41" s="33"/>
      <c r="J41" s="33"/>
      <c r="K41" s="33"/>
      <c r="L41" s="101"/>
      <c r="M41" s="101"/>
      <c r="N41" s="101"/>
    </row>
    <row r="42" spans="1:14" s="4" customFormat="1" ht="15" customHeight="1">
      <c r="A42" s="185"/>
      <c r="B42" s="313"/>
      <c r="C42" s="313"/>
      <c r="D42" s="313"/>
      <c r="E42" s="182"/>
      <c r="F42" s="118"/>
      <c r="G42" s="125"/>
      <c r="H42" s="33"/>
      <c r="I42" s="33"/>
      <c r="J42" s="33"/>
      <c r="K42" s="33"/>
      <c r="L42" s="101"/>
      <c r="M42" s="101"/>
      <c r="N42" s="101"/>
    </row>
    <row r="43" spans="1:14" s="4" customFormat="1" ht="15" customHeight="1">
      <c r="A43" s="185"/>
      <c r="B43" s="313"/>
      <c r="C43" s="313"/>
      <c r="D43" s="313"/>
      <c r="E43" s="182"/>
      <c r="F43" s="118"/>
      <c r="G43" s="125"/>
      <c r="H43" s="33"/>
      <c r="I43" s="33"/>
      <c r="J43" s="33"/>
      <c r="K43" s="33"/>
      <c r="L43" s="101"/>
      <c r="M43" s="101"/>
      <c r="N43" s="101"/>
    </row>
    <row r="44" spans="1:14" s="6" customFormat="1" ht="15" customHeight="1">
      <c r="A44" s="186"/>
      <c r="B44" s="310"/>
      <c r="C44" s="310"/>
      <c r="D44" s="310"/>
      <c r="E44" s="181"/>
      <c r="F44" s="117"/>
      <c r="G44" s="123"/>
      <c r="H44" s="33"/>
      <c r="I44" s="33"/>
      <c r="J44" s="33"/>
      <c r="K44" s="33"/>
      <c r="L44" s="33"/>
      <c r="M44" s="33"/>
      <c r="N44" s="33"/>
    </row>
    <row r="45" spans="1:14" s="6" customFormat="1" ht="15" customHeight="1">
      <c r="A45" s="186"/>
      <c r="B45" s="310"/>
      <c r="C45" s="310"/>
      <c r="D45" s="310"/>
      <c r="E45" s="181"/>
      <c r="F45" s="117"/>
      <c r="G45" s="123"/>
      <c r="H45" s="33"/>
      <c r="I45" s="33"/>
      <c r="J45" s="33"/>
      <c r="K45" s="33"/>
      <c r="L45" s="33"/>
      <c r="M45" s="33"/>
      <c r="N45" s="33"/>
    </row>
    <row r="46" spans="1:14" s="6" customFormat="1" ht="15" customHeight="1">
      <c r="A46" s="186"/>
      <c r="B46" s="310"/>
      <c r="C46" s="310"/>
      <c r="D46" s="310"/>
      <c r="E46" s="181"/>
      <c r="F46" s="117"/>
      <c r="G46" s="123"/>
      <c r="H46" s="33"/>
      <c r="I46" s="33"/>
      <c r="J46" s="33"/>
      <c r="K46" s="33"/>
      <c r="L46" s="33"/>
      <c r="M46" s="33"/>
      <c r="N46" s="33"/>
    </row>
    <row r="47" spans="1:14" s="6" customFormat="1" ht="15" customHeight="1">
      <c r="A47" s="186"/>
      <c r="B47" s="310"/>
      <c r="C47" s="310"/>
      <c r="D47" s="310"/>
      <c r="E47" s="181"/>
      <c r="F47" s="117"/>
      <c r="G47" s="123"/>
      <c r="H47" s="33"/>
      <c r="I47" s="33"/>
      <c r="J47" s="33"/>
      <c r="K47" s="33"/>
      <c r="L47" s="33"/>
      <c r="M47" s="33"/>
      <c r="N47" s="33"/>
    </row>
    <row r="48" spans="1:14" s="6" customFormat="1" ht="15" customHeight="1">
      <c r="A48" s="186"/>
      <c r="B48" s="310"/>
      <c r="C48" s="310"/>
      <c r="D48" s="310"/>
      <c r="E48" s="181"/>
      <c r="F48" s="117"/>
      <c r="G48" s="123"/>
      <c r="H48" s="33"/>
      <c r="I48" s="33"/>
      <c r="J48" s="33"/>
      <c r="K48" s="33"/>
      <c r="L48" s="33"/>
      <c r="M48" s="33"/>
      <c r="N48" s="33"/>
    </row>
    <row r="49" spans="1:14" s="6" customFormat="1" ht="15" customHeight="1">
      <c r="A49" s="186"/>
      <c r="B49" s="310"/>
      <c r="C49" s="310"/>
      <c r="D49" s="310"/>
      <c r="E49" s="181"/>
      <c r="F49" s="117"/>
      <c r="G49" s="123"/>
      <c r="H49" s="33"/>
      <c r="I49" s="33"/>
      <c r="J49" s="33"/>
      <c r="K49" s="33"/>
      <c r="L49" s="33"/>
      <c r="M49" s="33"/>
      <c r="N49" s="33"/>
    </row>
    <row r="50" spans="1:14" s="6" customFormat="1" ht="15" customHeight="1">
      <c r="A50" s="186"/>
      <c r="B50" s="310"/>
      <c r="C50" s="310"/>
      <c r="D50" s="310"/>
      <c r="E50" s="181"/>
      <c r="F50" s="117"/>
      <c r="G50" s="123"/>
      <c r="H50" s="33"/>
      <c r="I50" s="33"/>
      <c r="J50" s="33"/>
      <c r="K50" s="33"/>
      <c r="L50" s="33"/>
      <c r="M50" s="33"/>
      <c r="N50" s="33"/>
    </row>
    <row r="51" spans="1:14" s="6" customFormat="1" ht="15" customHeight="1">
      <c r="A51" s="186"/>
      <c r="B51" s="310"/>
      <c r="C51" s="310"/>
      <c r="D51" s="310"/>
      <c r="E51" s="181"/>
      <c r="F51" s="117"/>
      <c r="G51" s="123"/>
      <c r="H51" s="33"/>
      <c r="I51" s="33"/>
      <c r="J51" s="33"/>
      <c r="K51" s="33"/>
      <c r="L51" s="33"/>
      <c r="M51" s="33"/>
      <c r="N51" s="33"/>
    </row>
    <row r="52" spans="1:14" s="6" customFormat="1" ht="15" customHeight="1">
      <c r="A52" s="186"/>
      <c r="B52" s="310"/>
      <c r="C52" s="310"/>
      <c r="D52" s="310"/>
      <c r="E52" s="181"/>
      <c r="F52" s="117"/>
      <c r="G52" s="123"/>
      <c r="H52" s="33"/>
      <c r="I52" s="33"/>
      <c r="J52" s="33"/>
      <c r="K52" s="33"/>
      <c r="L52" s="33"/>
      <c r="M52" s="33"/>
      <c r="N52" s="33"/>
    </row>
    <row r="53" spans="1:14" s="6" customFormat="1" ht="15" customHeight="1" thickBot="1">
      <c r="A53" s="187"/>
      <c r="B53" s="311"/>
      <c r="C53" s="311"/>
      <c r="D53" s="311"/>
      <c r="E53" s="183"/>
      <c r="F53" s="119"/>
      <c r="G53" s="126"/>
      <c r="H53" s="33"/>
      <c r="I53" s="33"/>
      <c r="J53" s="33"/>
      <c r="K53" s="33"/>
      <c r="L53" s="33"/>
      <c r="M53" s="33"/>
      <c r="N53" s="33"/>
    </row>
    <row r="54" spans="1:14" ht="20.100000000000001" customHeight="1" thickTop="1" thickBot="1">
      <c r="A54" s="41" t="str">
        <f>'100 Series'!A$44</f>
        <v>SERVICE :</v>
      </c>
      <c r="B54" s="322" t="str">
        <f>'100 Series'!B$44</f>
        <v>Hourly Rate for Repairs &amp; Authorized Service Outside of Contractual Obligations is = $0.00 / Hr.</v>
      </c>
      <c r="C54" s="322"/>
      <c r="D54" s="322"/>
      <c r="E54" s="322"/>
      <c r="F54" s="322"/>
      <c r="G54" s="322"/>
      <c r="K54" s="8"/>
      <c r="N54"/>
    </row>
    <row r="55" spans="1:14" ht="15" customHeight="1" thickTop="1">
      <c r="A55" s="282" t="s">
        <v>1</v>
      </c>
      <c r="B55" s="283"/>
      <c r="C55" s="283"/>
      <c r="D55" s="283"/>
      <c r="E55" s="283"/>
      <c r="F55" s="283"/>
      <c r="G55" s="284"/>
      <c r="K55" s="8"/>
      <c r="N55"/>
    </row>
    <row r="56" spans="1:14" s="3" customFormat="1" ht="20.100000000000001" customHeight="1">
      <c r="A56" s="273" t="s">
        <v>16</v>
      </c>
      <c r="B56" s="274"/>
      <c r="C56" s="274"/>
      <c r="D56" s="274"/>
      <c r="E56" s="274"/>
      <c r="F56" s="274"/>
      <c r="G56" s="275"/>
      <c r="H56" s="11"/>
      <c r="I56" s="11"/>
      <c r="J56" s="11"/>
      <c r="K56" s="11"/>
      <c r="L56" s="11"/>
      <c r="M56" s="11"/>
    </row>
    <row r="57" spans="1:14" s="3" customFormat="1" ht="15" customHeight="1">
      <c r="A57" s="291"/>
      <c r="B57" s="292"/>
      <c r="C57" s="292"/>
      <c r="D57" s="292"/>
      <c r="E57" s="292"/>
      <c r="F57" s="292"/>
      <c r="G57" s="293"/>
      <c r="H57" s="11"/>
      <c r="I57" s="11"/>
      <c r="J57" s="11"/>
      <c r="K57" s="11"/>
      <c r="L57" s="11"/>
      <c r="M57" s="11"/>
    </row>
    <row r="58" spans="1:14" s="7" customFormat="1" ht="18" customHeight="1">
      <c r="A58" s="316" t="s">
        <v>97</v>
      </c>
      <c r="B58" s="317"/>
      <c r="C58" s="317"/>
      <c r="D58" s="317"/>
      <c r="E58" s="317"/>
      <c r="F58" s="317"/>
      <c r="G58" s="318"/>
      <c r="H58" s="16"/>
      <c r="I58" s="16"/>
      <c r="J58" s="16"/>
      <c r="K58" s="16"/>
      <c r="L58" s="16"/>
      <c r="M58" s="16"/>
    </row>
    <row r="59" spans="1:14" s="7" customFormat="1" ht="18" customHeight="1">
      <c r="A59" s="316" t="s">
        <v>98</v>
      </c>
      <c r="B59" s="317"/>
      <c r="C59" s="317"/>
      <c r="D59" s="317"/>
      <c r="E59" s="317"/>
      <c r="F59" s="317"/>
      <c r="G59" s="318"/>
      <c r="H59" s="16"/>
      <c r="I59" s="16"/>
      <c r="J59" s="16"/>
      <c r="K59" s="16"/>
      <c r="L59" s="16"/>
      <c r="M59" s="16"/>
    </row>
    <row r="60" spans="1:14" s="7" customFormat="1" ht="18" customHeight="1">
      <c r="A60" s="316" t="s">
        <v>99</v>
      </c>
      <c r="B60" s="317"/>
      <c r="C60" s="317"/>
      <c r="D60" s="317"/>
      <c r="E60" s="317"/>
      <c r="F60" s="317"/>
      <c r="G60" s="318"/>
      <c r="H60" s="16"/>
      <c r="I60" s="16"/>
      <c r="J60" s="16"/>
      <c r="K60" s="16"/>
      <c r="L60" s="16"/>
      <c r="M60" s="16"/>
    </row>
    <row r="61" spans="1:14" s="7" customFormat="1" ht="18" customHeight="1">
      <c r="A61" s="319" t="s">
        <v>100</v>
      </c>
      <c r="B61" s="320"/>
      <c r="C61" s="320"/>
      <c r="D61" s="320"/>
      <c r="E61" s="320"/>
      <c r="F61" s="320"/>
      <c r="G61" s="321"/>
      <c r="H61" s="16"/>
      <c r="I61" s="16"/>
      <c r="J61" s="16"/>
      <c r="K61" s="16"/>
      <c r="L61" s="16"/>
      <c r="M61" s="16"/>
    </row>
    <row r="62" spans="1:14" s="7" customFormat="1" ht="18" customHeight="1">
      <c r="A62" s="319" t="s">
        <v>101</v>
      </c>
      <c r="B62" s="320"/>
      <c r="C62" s="320"/>
      <c r="D62" s="320"/>
      <c r="E62" s="320"/>
      <c r="F62" s="320"/>
      <c r="G62" s="321"/>
      <c r="H62" s="16"/>
      <c r="I62" s="16"/>
      <c r="J62" s="16"/>
      <c r="K62" s="16"/>
      <c r="L62" s="16"/>
      <c r="M62" s="16"/>
    </row>
    <row r="63" spans="1:14" s="7" customFormat="1" ht="18" customHeight="1">
      <c r="A63" s="316" t="s">
        <v>102</v>
      </c>
      <c r="B63" s="317"/>
      <c r="C63" s="317"/>
      <c r="D63" s="317"/>
      <c r="E63" s="317"/>
      <c r="F63" s="317"/>
      <c r="G63" s="318"/>
      <c r="H63" s="16"/>
      <c r="I63" s="16"/>
      <c r="J63" s="16"/>
      <c r="K63" s="16"/>
      <c r="L63" s="16"/>
      <c r="M63" s="16"/>
    </row>
    <row r="64" spans="1:14" s="7" customFormat="1" ht="18" customHeight="1">
      <c r="A64" s="316" t="s">
        <v>103</v>
      </c>
      <c r="B64" s="317"/>
      <c r="C64" s="317"/>
      <c r="D64" s="317"/>
      <c r="E64" s="317"/>
      <c r="F64" s="317"/>
      <c r="G64" s="318"/>
      <c r="H64" s="16"/>
      <c r="I64" s="16"/>
      <c r="J64" s="16"/>
      <c r="K64" s="16"/>
      <c r="L64" s="16"/>
      <c r="M64" s="16"/>
    </row>
    <row r="65" spans="1:14" s="7" customFormat="1" ht="18" customHeight="1">
      <c r="A65" s="316" t="s">
        <v>104</v>
      </c>
      <c r="B65" s="317"/>
      <c r="C65" s="317"/>
      <c r="D65" s="317"/>
      <c r="E65" s="317"/>
      <c r="F65" s="317"/>
      <c r="G65" s="318"/>
      <c r="H65" s="16"/>
      <c r="I65" s="16"/>
      <c r="J65" s="16"/>
      <c r="K65" s="16"/>
      <c r="L65" s="16"/>
      <c r="M65" s="16"/>
    </row>
    <row r="66" spans="1:14" s="7" customFormat="1" ht="18" customHeight="1">
      <c r="A66" s="319" t="s">
        <v>105</v>
      </c>
      <c r="B66" s="320"/>
      <c r="C66" s="320"/>
      <c r="D66" s="320"/>
      <c r="E66" s="320"/>
      <c r="F66" s="320"/>
      <c r="G66" s="321"/>
      <c r="H66" s="16"/>
      <c r="I66" s="16"/>
      <c r="J66" s="16"/>
      <c r="K66" s="16"/>
      <c r="L66" s="16"/>
      <c r="M66" s="16"/>
    </row>
    <row r="67" spans="1:14" ht="15" customHeight="1">
      <c r="A67" s="17"/>
      <c r="G67" s="24"/>
      <c r="K67" s="8"/>
      <c r="N67"/>
    </row>
    <row r="68" spans="1:14" ht="15" customHeight="1">
      <c r="A68" s="17"/>
      <c r="G68" s="24"/>
      <c r="K68" s="8"/>
      <c r="N68"/>
    </row>
    <row r="69" spans="1:14" s="6" customFormat="1" ht="15" customHeight="1">
      <c r="A69" s="39"/>
      <c r="B69" s="33"/>
      <c r="C69" s="33"/>
      <c r="D69" s="299" t="s">
        <v>28</v>
      </c>
      <c r="E69" s="299"/>
      <c r="F69" s="33"/>
      <c r="G69" s="45"/>
      <c r="H69" s="33"/>
      <c r="I69" s="33"/>
      <c r="J69" s="33"/>
      <c r="K69" s="33"/>
      <c r="L69" s="33"/>
      <c r="M69" s="33"/>
    </row>
    <row r="70" spans="1:14" ht="15" customHeight="1">
      <c r="A70" s="17"/>
      <c r="G70" s="18"/>
      <c r="K70" s="8"/>
      <c r="N70"/>
    </row>
    <row r="71" spans="1:14" ht="15" customHeight="1">
      <c r="A71" s="17"/>
      <c r="G71" s="24"/>
      <c r="K71" s="8"/>
      <c r="N71"/>
    </row>
    <row r="72" spans="1:14" s="6" customFormat="1" ht="15" customHeight="1">
      <c r="A72" s="46"/>
      <c r="B72" s="47"/>
      <c r="C72" s="33"/>
      <c r="D72" s="299" t="s">
        <v>62</v>
      </c>
      <c r="E72" s="299"/>
      <c r="F72" s="33"/>
      <c r="G72" s="45"/>
      <c r="H72" s="33"/>
      <c r="I72" s="33"/>
      <c r="J72" s="33"/>
      <c r="K72" s="33"/>
      <c r="L72" s="33"/>
      <c r="M72" s="33"/>
    </row>
    <row r="73" spans="1:14" ht="15" customHeight="1">
      <c r="A73" s="17"/>
      <c r="G73" s="24"/>
      <c r="K73" s="8"/>
      <c r="N73"/>
    </row>
    <row r="74" spans="1:14" s="103" customFormat="1" ht="20.100000000000001" customHeight="1">
      <c r="A74" s="314" t="s">
        <v>81</v>
      </c>
      <c r="B74" s="315"/>
      <c r="C74" s="99">
        <v>30</v>
      </c>
      <c r="D74" s="131" t="s">
        <v>92</v>
      </c>
      <c r="E74" s="315" t="s">
        <v>82</v>
      </c>
      <c r="F74" s="315"/>
      <c r="G74" s="132"/>
      <c r="H74" s="102"/>
      <c r="I74" s="102"/>
      <c r="J74" s="102"/>
      <c r="K74" s="102"/>
      <c r="L74" s="102"/>
      <c r="M74" s="102"/>
    </row>
    <row r="75" spans="1:14" ht="15" customHeight="1">
      <c r="A75" s="17"/>
      <c r="G75" s="24"/>
      <c r="K75" s="8"/>
      <c r="N75"/>
    </row>
    <row r="76" spans="1:14" ht="15" customHeight="1" thickBot="1">
      <c r="A76" s="28"/>
      <c r="B76" s="29"/>
      <c r="C76" s="29"/>
      <c r="D76" s="29"/>
      <c r="E76" s="29"/>
      <c r="F76" s="29"/>
      <c r="G76" s="32"/>
      <c r="K76" s="8"/>
      <c r="N76"/>
    </row>
    <row r="77" spans="1:14" ht="15" customHeight="1" thickTop="1"/>
    <row r="78" spans="1:14" ht="15" customHeight="1"/>
    <row r="79" spans="1:14" ht="15" customHeight="1"/>
    <row r="80" spans="1:14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</sheetData>
  <mergeCells count="48">
    <mergeCell ref="B45:D45"/>
    <mergeCell ref="B46:D46"/>
    <mergeCell ref="B47:D47"/>
    <mergeCell ref="B48:D48"/>
    <mergeCell ref="B49:D49"/>
    <mergeCell ref="B40:D40"/>
    <mergeCell ref="B41:D41"/>
    <mergeCell ref="B42:D42"/>
    <mergeCell ref="B43:D43"/>
    <mergeCell ref="B44:D44"/>
    <mergeCell ref="B54:G54"/>
    <mergeCell ref="A55:G55"/>
    <mergeCell ref="A56:G56"/>
    <mergeCell ref="A57:G57"/>
    <mergeCell ref="A58:G58"/>
    <mergeCell ref="A59:G59"/>
    <mergeCell ref="A60:G60"/>
    <mergeCell ref="A61:G61"/>
    <mergeCell ref="A62:G62"/>
    <mergeCell ref="A63:G63"/>
    <mergeCell ref="A74:B74"/>
    <mergeCell ref="E74:F74"/>
    <mergeCell ref="D69:E69"/>
    <mergeCell ref="D72:E72"/>
    <mergeCell ref="A64:G64"/>
    <mergeCell ref="A65:G65"/>
    <mergeCell ref="A66:G66"/>
    <mergeCell ref="B50:D50"/>
    <mergeCell ref="B51:D51"/>
    <mergeCell ref="B52:D52"/>
    <mergeCell ref="B53:D53"/>
    <mergeCell ref="E8:F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A2:G2"/>
    <mergeCell ref="A10:G10"/>
    <mergeCell ref="E7:F7"/>
    <mergeCell ref="B20:D20"/>
    <mergeCell ref="B15:D15"/>
  </mergeCells>
  <phoneticPr fontId="25" type="noConversion"/>
  <printOptions horizontalCentered="1"/>
  <pageMargins left="0.25" right="0.25" top="0.5" bottom="0.25" header="0.31496062992126" footer="0.31496062992126"/>
  <pageSetup paperSize="5" scale="79" fitToHeight="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100 Series</vt:lpstr>
      <vt:lpstr>200 Series</vt:lpstr>
      <vt:lpstr>800 Series</vt:lpstr>
      <vt:lpstr>1000 Series</vt:lpstr>
      <vt:lpstr>Extras</vt:lpstr>
      <vt:lpstr>'100 Series'!Print_Area</vt:lpstr>
      <vt:lpstr>'1000 Series'!Print_Area</vt:lpstr>
      <vt:lpstr>'200 Series'!Print_Area</vt:lpstr>
      <vt:lpstr>'800 Series'!Print_Area</vt:lpstr>
      <vt:lpstr>Extras!Print_Area</vt:lpstr>
    </vt:vector>
  </TitlesOfParts>
  <Company>Valecraft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 Stansel</dc:creator>
  <cp:lastModifiedBy>Purchase Orders</cp:lastModifiedBy>
  <cp:lastPrinted>2024-04-11T11:32:33Z</cp:lastPrinted>
  <dcterms:created xsi:type="dcterms:W3CDTF">1999-03-06T19:12:03Z</dcterms:created>
  <dcterms:modified xsi:type="dcterms:W3CDTF">2024-11-20T16:39:52Z</dcterms:modified>
</cp:coreProperties>
</file>