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9FF39BB9-9687-42F7-9489-A139827B699C}" xr6:coauthVersionLast="47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100 Series" sheetId="5" r:id="rId1"/>
    <sheet name="100 Series - Extras" sheetId="11" r:id="rId2"/>
    <sheet name="200 Series" sheetId="15" r:id="rId3"/>
    <sheet name="200 Series - Extras " sheetId="16" r:id="rId4"/>
    <sheet name="800 Series" sheetId="4" r:id="rId5"/>
    <sheet name="800 Series - Extras" sheetId="10" r:id="rId6"/>
    <sheet name="1000 Series" sheetId="8" r:id="rId7"/>
    <sheet name="1000 Series - Extras" sheetId="12" r:id="rId8"/>
    <sheet name="Apartments" sheetId="17" r:id="rId9"/>
    <sheet name="Extras" sheetId="14" r:id="rId10"/>
  </sheets>
  <definedNames>
    <definedName name="_xlnm.Print_Area" localSheetId="0">'100 Series'!$A$1:$G$62</definedName>
    <definedName name="_xlnm.Print_Area" localSheetId="1">'100 Series - Extras'!$A$1:$G$64</definedName>
    <definedName name="_xlnm.Print_Area" localSheetId="6">'1000 Series'!$A$1:$G$62</definedName>
    <definedName name="_xlnm.Print_Area" localSheetId="7">'1000 Series - Extras'!$A$1:$G$73</definedName>
    <definedName name="_xlnm.Print_Area" localSheetId="2">'200 Series'!$A$1:$G$61</definedName>
    <definedName name="_xlnm.Print_Area" localSheetId="3">'200 Series - Extras '!$A$1:$G$65</definedName>
    <definedName name="_xlnm.Print_Area" localSheetId="4">'800 Series'!$A$1:$G$61</definedName>
    <definedName name="_xlnm.Print_Area" localSheetId="5">'800 Series - Extras'!$A$1:$G$65</definedName>
    <definedName name="_xlnm.Print_Area" localSheetId="8">Apartments!$A$1:$G$64</definedName>
    <definedName name="_xlnm.Print_Area" localSheetId="9">Extras!$A$1:$F$74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7" l="1"/>
  <c r="G40" i="17"/>
  <c r="F40" i="17"/>
  <c r="E40" i="17"/>
  <c r="E39" i="17"/>
  <c r="F39" i="17" s="1"/>
  <c r="G38" i="17"/>
  <c r="F38" i="17"/>
  <c r="E38" i="17"/>
  <c r="F36" i="17"/>
  <c r="E36" i="17"/>
  <c r="G36" i="17" s="1"/>
  <c r="E35" i="17"/>
  <c r="F34" i="17"/>
  <c r="E34" i="17"/>
  <c r="G34" i="17" s="1"/>
  <c r="E33" i="17"/>
  <c r="F33" i="17" s="1"/>
  <c r="E31" i="17"/>
  <c r="E30" i="17"/>
  <c r="E29" i="17"/>
  <c r="E28" i="17"/>
  <c r="E26" i="17"/>
  <c r="E25" i="17"/>
  <c r="E24" i="17"/>
  <c r="E23" i="17"/>
  <c r="F41" i="17" l="1"/>
  <c r="G41" i="17" s="1"/>
  <c r="G39" i="17"/>
  <c r="F35" i="17"/>
  <c r="G35" i="17" s="1"/>
  <c r="G33" i="17"/>
  <c r="F29" i="17"/>
  <c r="G29" i="17" s="1"/>
  <c r="F31" i="17"/>
  <c r="G31" i="17" s="1"/>
  <c r="F28" i="17"/>
  <c r="G28" i="17" s="1"/>
  <c r="F30" i="17"/>
  <c r="G30" i="17" s="1"/>
  <c r="F23" i="17"/>
  <c r="G23" i="17" s="1"/>
  <c r="F25" i="17"/>
  <c r="G25" i="17" s="1"/>
  <c r="F24" i="17"/>
  <c r="G24" i="17" s="1"/>
  <c r="F26" i="17"/>
  <c r="G26" i="17" s="1"/>
  <c r="B44" i="17"/>
  <c r="E21" i="17"/>
  <c r="E20" i="17"/>
  <c r="F20" i="17" s="1"/>
  <c r="G20" i="17" s="1"/>
  <c r="E19" i="17"/>
  <c r="E18" i="17"/>
  <c r="F18" i="17" s="1"/>
  <c r="G18" i="17" s="1"/>
  <c r="E9" i="17"/>
  <c r="B9" i="17"/>
  <c r="E8" i="17"/>
  <c r="B7" i="17"/>
  <c r="B6" i="17"/>
  <c r="F5" i="17"/>
  <c r="F4" i="17"/>
  <c r="B4" i="17"/>
  <c r="B5" i="16"/>
  <c r="B44" i="16"/>
  <c r="E20" i="16"/>
  <c r="F20" i="16" s="1"/>
  <c r="E19" i="16"/>
  <c r="E24" i="16"/>
  <c r="F24" i="16" s="1"/>
  <c r="E23" i="16"/>
  <c r="F23" i="16" s="1"/>
  <c r="E22" i="16"/>
  <c r="E9" i="16"/>
  <c r="B9" i="16"/>
  <c r="E8" i="16"/>
  <c r="B7" i="16"/>
  <c r="B6" i="16"/>
  <c r="F5" i="16"/>
  <c r="F4" i="16"/>
  <c r="B4" i="16"/>
  <c r="B41" i="15"/>
  <c r="E18" i="15"/>
  <c r="F18" i="15" s="1"/>
  <c r="G18" i="15" s="1"/>
  <c r="E21" i="15"/>
  <c r="F21" i="15" s="1"/>
  <c r="E9" i="15"/>
  <c r="B9" i="15"/>
  <c r="E8" i="15"/>
  <c r="B7" i="15"/>
  <c r="B6" i="15"/>
  <c r="F5" i="15"/>
  <c r="F4" i="15"/>
  <c r="B4" i="15"/>
  <c r="E5" i="14"/>
  <c r="E18" i="12"/>
  <c r="B56" i="14"/>
  <c r="B56" i="12"/>
  <c r="B5" i="12"/>
  <c r="E48" i="12"/>
  <c r="F19" i="17" l="1"/>
  <c r="G19" i="17" s="1"/>
  <c r="F21" i="17"/>
  <c r="G21" i="17" s="1"/>
  <c r="F22" i="16"/>
  <c r="G22" i="16" s="1"/>
  <c r="F19" i="16"/>
  <c r="G19" i="16" s="1"/>
  <c r="G23" i="16"/>
  <c r="G20" i="16"/>
  <c r="G24" i="16"/>
  <c r="G21" i="15"/>
  <c r="F48" i="12"/>
  <c r="G48" i="12" s="1"/>
  <c r="E40" i="10" l="1"/>
  <c r="E39" i="10"/>
  <c r="F39" i="10" s="1"/>
  <c r="G39" i="10" s="1"/>
  <c r="E37" i="10"/>
  <c r="E36" i="10"/>
  <c r="F40" i="10" l="1"/>
  <c r="G40" i="10" s="1"/>
  <c r="F37" i="10"/>
  <c r="G37" i="10" s="1"/>
  <c r="F36" i="10"/>
  <c r="G36" i="10" s="1"/>
  <c r="E33" i="4" l="1"/>
  <c r="F33" i="4" s="1"/>
  <c r="G33" i="4" s="1"/>
  <c r="E31" i="4"/>
  <c r="F31" i="4" s="1"/>
  <c r="G31" i="4" s="1"/>
  <c r="B44" i="10" l="1"/>
  <c r="E41" i="14"/>
  <c r="E42" i="14"/>
  <c r="E44" i="14"/>
  <c r="E46" i="14"/>
  <c r="E48" i="14"/>
  <c r="E49" i="14"/>
  <c r="E51" i="14"/>
  <c r="E52" i="14"/>
  <c r="E53" i="14"/>
  <c r="E16" i="14"/>
  <c r="E18" i="14"/>
  <c r="E21" i="14"/>
  <c r="E24" i="14"/>
  <c r="E25" i="14"/>
  <c r="E26" i="14"/>
  <c r="E28" i="14"/>
  <c r="E29" i="14"/>
  <c r="E31" i="14"/>
  <c r="E33" i="14"/>
  <c r="E34" i="14"/>
  <c r="E35" i="14"/>
  <c r="E37" i="14"/>
  <c r="E39" i="14"/>
  <c r="E15" i="14"/>
  <c r="D7" i="14"/>
  <c r="D8" i="14"/>
  <c r="E4" i="14"/>
  <c r="F18" i="12"/>
  <c r="E9" i="12"/>
  <c r="B9" i="12"/>
  <c r="E8" i="12"/>
  <c r="B7" i="12"/>
  <c r="B6" i="12"/>
  <c r="F5" i="12"/>
  <c r="F4" i="12"/>
  <c r="B4" i="12"/>
  <c r="B42" i="8"/>
  <c r="E9" i="8"/>
  <c r="B9" i="8"/>
  <c r="E8" i="8"/>
  <c r="B7" i="8"/>
  <c r="B6" i="8"/>
  <c r="F5" i="8"/>
  <c r="F4" i="8"/>
  <c r="B4" i="8"/>
  <c r="E9" i="4"/>
  <c r="B9" i="4"/>
  <c r="E8" i="4"/>
  <c r="B7" i="4"/>
  <c r="B6" i="4"/>
  <c r="F5" i="4"/>
  <c r="B5" i="10"/>
  <c r="F4" i="4"/>
  <c r="B4" i="4"/>
  <c r="E9" i="10"/>
  <c r="B9" i="10"/>
  <c r="E8" i="10"/>
  <c r="B7" i="10"/>
  <c r="B6" i="10"/>
  <c r="F5" i="10"/>
  <c r="F4" i="10"/>
  <c r="B4" i="10"/>
  <c r="B41" i="4"/>
  <c r="B44" i="11"/>
  <c r="B9" i="11"/>
  <c r="B6" i="11"/>
  <c r="B7" i="11"/>
  <c r="B5" i="11"/>
  <c r="E8" i="11"/>
  <c r="E9" i="11"/>
  <c r="F5" i="11"/>
  <c r="F4" i="11"/>
  <c r="G18" i="12" l="1"/>
  <c r="E26" i="12"/>
  <c r="F26" i="12" s="1"/>
  <c r="E25" i="12"/>
  <c r="F25" i="12" s="1"/>
  <c r="E24" i="12"/>
  <c r="F24" i="12" s="1"/>
  <c r="E38" i="12"/>
  <c r="F38" i="12" s="1"/>
  <c r="E52" i="12"/>
  <c r="F52" i="12" s="1"/>
  <c r="E35" i="12"/>
  <c r="F35" i="12" s="1"/>
  <c r="E30" i="12"/>
  <c r="F30" i="12" s="1"/>
  <c r="E53" i="12"/>
  <c r="F53" i="12" s="1"/>
  <c r="E49" i="12"/>
  <c r="F49" i="12" s="1"/>
  <c r="E45" i="12"/>
  <c r="F45" i="12" s="1"/>
  <c r="E42" i="12"/>
  <c r="F42" i="12" s="1"/>
  <c r="E39" i="12"/>
  <c r="F39" i="12" s="1"/>
  <c r="E36" i="12"/>
  <c r="F36" i="12" s="1"/>
  <c r="E31" i="12"/>
  <c r="F31" i="12" s="1"/>
  <c r="E22" i="12"/>
  <c r="F22" i="12" s="1"/>
  <c r="E26" i="10"/>
  <c r="E34" i="10"/>
  <c r="E27" i="10"/>
  <c r="E24" i="10"/>
  <c r="E23" i="10"/>
  <c r="E24" i="11"/>
  <c r="F24" i="11" s="1"/>
  <c r="B7" i="14"/>
  <c r="B4" i="14"/>
  <c r="B4" i="11"/>
  <c r="F53" i="14"/>
  <c r="F52" i="14"/>
  <c r="F51" i="14"/>
  <c r="F49" i="14"/>
  <c r="F48" i="14"/>
  <c r="F46" i="14"/>
  <c r="F44" i="14"/>
  <c r="F42" i="14"/>
  <c r="F41" i="14"/>
  <c r="F39" i="14"/>
  <c r="F37" i="14"/>
  <c r="F35" i="14"/>
  <c r="F34" i="14"/>
  <c r="F33" i="14"/>
  <c r="F31" i="14"/>
  <c r="F29" i="14"/>
  <c r="F28" i="14"/>
  <c r="F26" i="14"/>
  <c r="F25" i="14"/>
  <c r="F24" i="14"/>
  <c r="F21" i="14"/>
  <c r="F18" i="14"/>
  <c r="F16" i="14"/>
  <c r="E33" i="12"/>
  <c r="F33" i="12" s="1"/>
  <c r="E28" i="12"/>
  <c r="F28" i="12" s="1"/>
  <c r="E21" i="12"/>
  <c r="F21" i="12" s="1"/>
  <c r="E51" i="12"/>
  <c r="F51" i="12" s="1"/>
  <c r="E47" i="12"/>
  <c r="F47" i="12" s="1"/>
  <c r="E44" i="12"/>
  <c r="F44" i="12" s="1"/>
  <c r="E41" i="12"/>
  <c r="F41" i="12" s="1"/>
  <c r="E34" i="12"/>
  <c r="F34" i="12" s="1"/>
  <c r="E29" i="12"/>
  <c r="F29" i="12" s="1"/>
  <c r="E19" i="12"/>
  <c r="F19" i="12" s="1"/>
  <c r="E21" i="10"/>
  <c r="E20" i="10"/>
  <c r="F20" i="10" s="1"/>
  <c r="E19" i="10"/>
  <c r="F19" i="10" s="1"/>
  <c r="E33" i="10"/>
  <c r="F33" i="10" s="1"/>
  <c r="E32" i="10"/>
  <c r="F32" i="10" s="1"/>
  <c r="E30" i="10"/>
  <c r="F30" i="10" s="1"/>
  <c r="E20" i="11"/>
  <c r="F20" i="11" s="1"/>
  <c r="E32" i="11"/>
  <c r="E30" i="11"/>
  <c r="F30" i="11" s="1"/>
  <c r="E28" i="11"/>
  <c r="E26" i="11"/>
  <c r="F26" i="11" s="1"/>
  <c r="E22" i="11"/>
  <c r="E19" i="11"/>
  <c r="E29" i="10"/>
  <c r="F29" i="10" s="1"/>
  <c r="E37" i="8"/>
  <c r="E24" i="4"/>
  <c r="F24" i="4" s="1"/>
  <c r="E18" i="5"/>
  <c r="F18" i="5" s="1"/>
  <c r="E20" i="5"/>
  <c r="F20" i="5" s="1"/>
  <c r="E24" i="5"/>
  <c r="F24" i="5" s="1"/>
  <c r="E26" i="5"/>
  <c r="E28" i="5"/>
  <c r="E30" i="5"/>
  <c r="E27" i="8"/>
  <c r="E23" i="8"/>
  <c r="E35" i="8"/>
  <c r="E33" i="8"/>
  <c r="F33" i="8" s="1"/>
  <c r="E31" i="8"/>
  <c r="E29" i="8"/>
  <c r="F29" i="8" s="1"/>
  <c r="E25" i="8"/>
  <c r="E22" i="8"/>
  <c r="F22" i="8" s="1"/>
  <c r="E20" i="8"/>
  <c r="E18" i="8"/>
  <c r="E28" i="4"/>
  <c r="F28" i="4" s="1"/>
  <c r="E29" i="4"/>
  <c r="F29" i="4" s="1"/>
  <c r="E26" i="4"/>
  <c r="E22" i="5"/>
  <c r="E23" i="4"/>
  <c r="F23" i="4" s="1"/>
  <c r="E18" i="4"/>
  <c r="F18" i="4" s="1"/>
  <c r="E20" i="4"/>
  <c r="F26" i="4" l="1"/>
  <c r="G26" i="4" s="1"/>
  <c r="F20" i="4"/>
  <c r="G20" i="4" s="1"/>
  <c r="G36" i="12"/>
  <c r="G29" i="12"/>
  <c r="G21" i="12"/>
  <c r="G35" i="12"/>
  <c r="G34" i="12"/>
  <c r="G28" i="12"/>
  <c r="G42" i="12"/>
  <c r="G52" i="12"/>
  <c r="G51" i="12"/>
  <c r="G33" i="12"/>
  <c r="G45" i="12"/>
  <c r="G44" i="12"/>
  <c r="G22" i="12"/>
  <c r="G49" i="12"/>
  <c r="G30" i="12"/>
  <c r="G47" i="12"/>
  <c r="G31" i="12"/>
  <c r="F31" i="8"/>
  <c r="G31" i="8" s="1"/>
  <c r="F18" i="8"/>
  <c r="G18" i="8" s="1"/>
  <c r="F20" i="8"/>
  <c r="G20" i="8" s="1"/>
  <c r="F37" i="8"/>
  <c r="G37" i="8" s="1"/>
  <c r="F35" i="8"/>
  <c r="G35" i="8" s="1"/>
  <c r="F23" i="8"/>
  <c r="G23" i="8" s="1"/>
  <c r="F25" i="8"/>
  <c r="G25" i="8" s="1"/>
  <c r="F27" i="8"/>
  <c r="G27" i="8" s="1"/>
  <c r="F26" i="10"/>
  <c r="G26" i="10" s="1"/>
  <c r="F23" i="10"/>
  <c r="G23" i="10" s="1"/>
  <c r="F34" i="10"/>
  <c r="G34" i="10" s="1"/>
  <c r="F21" i="10"/>
  <c r="G21" i="10" s="1"/>
  <c r="F24" i="10"/>
  <c r="G24" i="10" s="1"/>
  <c r="F27" i="10"/>
  <c r="G27" i="10" s="1"/>
  <c r="F32" i="11"/>
  <c r="G32" i="11" s="1"/>
  <c r="F19" i="11"/>
  <c r="G19" i="11" s="1"/>
  <c r="F22" i="11"/>
  <c r="G22" i="11" s="1"/>
  <c r="F28" i="11"/>
  <c r="G28" i="11" s="1"/>
  <c r="F22" i="5"/>
  <c r="G22" i="5" s="1"/>
  <c r="F30" i="5"/>
  <c r="G30" i="5" s="1"/>
  <c r="F28" i="5"/>
  <c r="G28" i="5" s="1"/>
  <c r="F26" i="5"/>
  <c r="G26" i="5" s="1"/>
  <c r="G24" i="12"/>
  <c r="G25" i="12"/>
  <c r="G26" i="12"/>
  <c r="G53" i="12"/>
  <c r="G19" i="10"/>
  <c r="G29" i="4"/>
  <c r="G26" i="11"/>
  <c r="G18" i="5"/>
  <c r="G22" i="8"/>
  <c r="G33" i="8"/>
  <c r="G28" i="4"/>
  <c r="G20" i="11"/>
  <c r="G38" i="12"/>
  <c r="G18" i="4"/>
  <c r="G29" i="10"/>
  <c r="G19" i="12"/>
  <c r="G32" i="10"/>
  <c r="G39" i="12"/>
  <c r="G30" i="10"/>
  <c r="G20" i="10"/>
  <c r="G29" i="8"/>
  <c r="G24" i="5"/>
  <c r="G23" i="4"/>
  <c r="G20" i="5"/>
  <c r="G30" i="11"/>
  <c r="G24" i="11"/>
  <c r="G41" i="12"/>
  <c r="G24" i="4"/>
  <c r="G33" i="10"/>
  <c r="F15" i="14"/>
</calcChain>
</file>

<file path=xl/sharedStrings.xml><?xml version="1.0" encoding="utf-8"?>
<sst xmlns="http://schemas.openxmlformats.org/spreadsheetml/2006/main" count="591" uniqueCount="137">
  <si>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</si>
  <si>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</si>
  <si>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</si>
  <si>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</si>
  <si>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</si>
  <si>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</si>
  <si>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</si>
  <si>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</si>
  <si>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CODE</t>
  </si>
  <si>
    <t>MODELS</t>
  </si>
  <si>
    <t>SERVICE :</t>
  </si>
  <si>
    <t xml:space="preserve">DRYWALL </t>
  </si>
  <si>
    <t>COMPLETE</t>
  </si>
  <si>
    <t>A-10</t>
  </si>
  <si>
    <t xml:space="preserve">   TERMS OF PAYMENT</t>
  </si>
  <si>
    <t>DRYWALL</t>
  </si>
  <si>
    <t xml:space="preserve">  NOTE :   ALL INVOICES MUST INCLUDE THE FOLLOWING ITEMS</t>
  </si>
  <si>
    <t>PROJECT :</t>
  </si>
  <si>
    <t>SERIES :</t>
  </si>
  <si>
    <t>Work Schedule # :</t>
  </si>
  <si>
    <t>HST</t>
  </si>
  <si>
    <t xml:space="preserve">***  NOTE :    DRYWALL BALANCE OF GARAGE  IS INCLUDED IN THE STANDARD CONTRACT PRICE </t>
  </si>
  <si>
    <t xml:space="preserve"> SCHEDULE "C"</t>
  </si>
  <si>
    <t>CONTRACTOR</t>
  </si>
  <si>
    <t>Item</t>
  </si>
  <si>
    <t>DESCRIPTION</t>
  </si>
  <si>
    <t>Unit</t>
  </si>
  <si>
    <t>Unit Rates:</t>
  </si>
  <si>
    <t>Customer Extras:</t>
  </si>
  <si>
    <t>Per House</t>
  </si>
  <si>
    <t>Suspended dropped ceiling (2 x 4 standard tile)</t>
  </si>
  <si>
    <t>Bulk Head Dry Walled</t>
  </si>
  <si>
    <t>Per Room</t>
  </si>
  <si>
    <t>2501 sq ft and up</t>
  </si>
  <si>
    <t>Vaulted Ceiling</t>
  </si>
  <si>
    <t>Coffered Ceiling</t>
  </si>
  <si>
    <t>Per Floor</t>
  </si>
  <si>
    <t xml:space="preserve">Dense shield </t>
  </si>
  <si>
    <t>Archway</t>
  </si>
  <si>
    <t>Bulk head over tub ensuite</t>
  </si>
  <si>
    <t>Bulk Head in Kitchen</t>
  </si>
  <si>
    <t>Niche Second Floor</t>
  </si>
  <si>
    <t>Per Sq. Ft.</t>
  </si>
  <si>
    <t>Per Hour</t>
  </si>
  <si>
    <t>Each</t>
  </si>
  <si>
    <t>First Room</t>
  </si>
  <si>
    <t>Flat Ceiling / House</t>
  </si>
  <si>
    <t>Labour</t>
  </si>
  <si>
    <t xml:space="preserve">Contractor Initials: </t>
  </si>
  <si>
    <t>***  NOTE :    DOUBLE WALL FOR MECHANICAL INCLUDED</t>
  </si>
  <si>
    <t>100 Series</t>
  </si>
  <si>
    <t>800 Series</t>
  </si>
  <si>
    <t>1000 Series</t>
  </si>
  <si>
    <t>1016 w/ loft</t>
  </si>
  <si>
    <t xml:space="preserve">PO REQUIRED </t>
  </si>
  <si>
    <t>810 4 BED</t>
  </si>
  <si>
    <t>810 3 BED</t>
  </si>
  <si>
    <t>Flat Ceiling / Top Floor</t>
  </si>
  <si>
    <t>Flat Ceiling / Main Floor</t>
  </si>
  <si>
    <t>Cathedral Ceiling</t>
  </si>
  <si>
    <t xml:space="preserve">Sunroom </t>
  </si>
  <si>
    <t>Finish Basement /square foot of drywall</t>
  </si>
  <si>
    <t xml:space="preserve">Valecraft Homes (2019) Initials: </t>
  </si>
  <si>
    <t>ALL SERIES</t>
  </si>
  <si>
    <t>826 3 BED</t>
  </si>
  <si>
    <t>826 4 BED</t>
  </si>
  <si>
    <t>Restipple  1 Room               ( Minimum $0.00)</t>
  </si>
  <si>
    <t>Ceiling Height Increase from 8ft height to 9ft (Basement)</t>
  </si>
  <si>
    <t>Ceilings Height Increased from 8 ft to 9 ft ( 2 Storey)</t>
  </si>
  <si>
    <t>Spanish Wall /wall $450.00 First rm</t>
  </si>
  <si>
    <t>Spanish Ceillings / Room</t>
  </si>
  <si>
    <t>( up to 2500 Sq. Ft. home  price is $2500.00)</t>
  </si>
  <si>
    <t xml:space="preserve">Dining room Hutch Bump out (Approximately 10 sq ft) </t>
  </si>
  <si>
    <t>Finish Mid unit single car Garage ready for paint</t>
  </si>
  <si>
    <r>
      <t xml:space="preserve">Supply and instal drywall </t>
    </r>
    <r>
      <rPr>
        <sz val="9"/>
        <rFont val="Arial"/>
        <family val="2"/>
      </rPr>
      <t>(32sq ft x $1.60 / Sq.Ft.</t>
    </r>
    <r>
      <rPr>
        <sz val="11"/>
        <rFont val="Arial"/>
        <family val="2"/>
      </rPr>
      <t>)</t>
    </r>
  </si>
  <si>
    <t>( example 3 x 4 ceramic tile shower use 96 sq ft )</t>
  </si>
  <si>
    <t>DAYS</t>
  </si>
  <si>
    <t>30 DAYS</t>
  </si>
  <si>
    <r>
      <t xml:space="preserve">   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</si>
  <si>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</si>
  <si>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</si>
  <si>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</t>
  </si>
  <si>
    <t xml:space="preserve">           as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</si>
  <si>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</t>
  </si>
  <si>
    <t xml:space="preserve">           a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</si>
  <si>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</si>
  <si>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</si>
  <si>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t>PO REQUIRED FINISHED BASEMENT AREAS</t>
  </si>
  <si>
    <t xml:space="preserve">Bsmt. Bedroom </t>
  </si>
  <si>
    <t xml:space="preserve">Bsmt. Bathroom </t>
  </si>
  <si>
    <t xml:space="preserve">Rec.  Room </t>
  </si>
  <si>
    <t xml:space="preserve">Rec. Room </t>
  </si>
  <si>
    <t xml:space="preserve">Rec, Room </t>
  </si>
  <si>
    <t xml:space="preserve">Bmst. Bathroom </t>
  </si>
  <si>
    <t>House</t>
  </si>
  <si>
    <t>Square</t>
  </si>
  <si>
    <t>Footage</t>
  </si>
  <si>
    <t xml:space="preserve">Square </t>
  </si>
  <si>
    <t>Bsmt. Bedroom</t>
  </si>
  <si>
    <t xml:space="preserve">   Includes Finished Basement Recreation Room as Standard </t>
  </si>
  <si>
    <r>
      <t xml:space="preserve">      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</si>
  <si>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 xml:space="preserve">         B - Codes for your operations as per Schedule "C"</t>
  </si>
  <si>
    <t xml:space="preserve">         C - Invoices which have more than one Contract No.  will not be accepted</t>
  </si>
  <si>
    <t xml:space="preserve">         D - Purchase Order # must be obtained for all work performed which is not included in this contract such as</t>
  </si>
  <si>
    <t xml:space="preserve">              extras, repairs and service. This work must be submitted  on a separate invoice for each Purchase Order #.    </t>
  </si>
  <si>
    <t xml:space="preserve">         E - All invoices, extras, repairs or other must be accompanied by a completion slip, change order or work order from a</t>
  </si>
  <si>
    <t xml:space="preserve">              Valecraft Superintendent and a Purchase Order if applicable.</t>
  </si>
  <si>
    <t xml:space="preserve">         F - Code 680 is for Extras</t>
  </si>
  <si>
    <t xml:space="preserve">         G - Invoices received without ALL proper documentation will be returned.</t>
  </si>
  <si>
    <t>Merkley Oaks</t>
  </si>
  <si>
    <t>XXX - XXX</t>
  </si>
  <si>
    <t>T. B. A.</t>
  </si>
  <si>
    <t>Hourly Rate for repairs and authorized service outside of contractual obligations is = $0.00 / Hr.</t>
  </si>
  <si>
    <t>April 1, 2025 to March 31, 2026</t>
  </si>
  <si>
    <t>200 Series</t>
  </si>
  <si>
    <t xml:space="preserve">   Includes Finished Basement Family Room as Standard </t>
  </si>
  <si>
    <t>Apartments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</si>
  <si>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</si>
  <si>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</si>
  <si>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</si>
  <si>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</si>
  <si>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</si>
  <si>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</si>
  <si>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</si>
  <si>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</si>
  <si>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</si>
  <si>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</si>
  <si>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</si>
  <si>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</si>
  <si>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</si>
  <si>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</si>
  <si>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</si>
  <si>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</si>
  <si>
    <t>Corridor Level 1</t>
  </si>
  <si>
    <t>Corridor Level 2</t>
  </si>
  <si>
    <t>Corridor Level 3</t>
  </si>
  <si>
    <t>Corridor Basement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</si>
</sst>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0_)"/>
    <numFmt numFmtId="167" formatCode="&quot;$&quot;#,##0.00"/>
  </numFmts>
  <fonts count="17">
    <font>
      <sz val="12"/>
      <name val="Arial"/>
    </font>
    <font>
      <sz val="10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6"/>
      <name val="Arial"/>
      <family val="2"/>
    </font>
    <font>
      <i/>
      <sz val="1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theme="1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theme="1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 style="thin">
        <color indexed="8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 style="double">
        <color theme="1"/>
      </left>
      <right style="thin">
        <color indexed="8"/>
      </right>
      <top style="double">
        <color indexed="8"/>
      </top>
      <bottom/>
      <diagonal/>
    </border>
    <border>
      <left/>
      <right style="double">
        <color theme="1"/>
      </right>
      <top style="double">
        <color indexed="8"/>
      </top>
      <bottom/>
      <diagonal/>
    </border>
    <border>
      <left style="double">
        <color theme="1"/>
      </left>
      <right style="thin">
        <color indexed="8"/>
      </right>
      <top style="thin">
        <color indexed="8"/>
      </top>
      <bottom/>
      <diagonal/>
    </border>
    <border>
      <left/>
      <right style="double">
        <color theme="1"/>
      </right>
      <top style="thin">
        <color indexed="8"/>
      </top>
      <bottom/>
      <diagonal/>
    </border>
    <border>
      <left style="double">
        <color theme="1"/>
      </left>
      <right/>
      <top style="double">
        <color theme="1"/>
      </top>
      <bottom style="double">
        <color indexed="8"/>
      </bottom>
      <diagonal/>
    </border>
    <border>
      <left/>
      <right style="double">
        <color theme="1"/>
      </right>
      <top style="double">
        <color theme="1"/>
      </top>
      <bottom style="double">
        <color indexed="8"/>
      </bottom>
      <diagonal/>
    </border>
    <border>
      <left style="double">
        <color theme="1"/>
      </left>
      <right/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/>
      <bottom style="double">
        <color indexed="8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 style="double">
        <color theme="1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theme="1"/>
      </bottom>
      <diagonal/>
    </border>
    <border>
      <left/>
      <right style="double">
        <color theme="1"/>
      </right>
      <top style="double">
        <color indexed="8"/>
      </top>
      <bottom style="double">
        <color theme="1"/>
      </bottom>
      <diagonal/>
    </border>
    <border>
      <left style="double">
        <color theme="1"/>
      </left>
      <right/>
      <top style="double">
        <color indexed="8"/>
      </top>
      <bottom/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theme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theme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theme="1"/>
      </right>
      <top style="thin">
        <color indexed="8"/>
      </top>
      <bottom style="double">
        <color indexed="8"/>
      </bottom>
      <diagonal/>
    </border>
    <border>
      <left style="double">
        <color theme="1"/>
      </left>
      <right/>
      <top/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double">
        <color indexed="8"/>
      </top>
      <bottom style="double">
        <color theme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418">
    <xf numFmtId="0" fontId="0" fillId="0" borderId="0" xfId="0"/>
    <xf numFmtId="0" fontId="3" fillId="0" borderId="0" xfId="0" applyFont="1"/>
    <xf numFmtId="0" fontId="3" fillId="0" borderId="0" xfId="4"/>
    <xf numFmtId="0" fontId="3" fillId="0" borderId="0" xfId="4" applyAlignment="1">
      <alignment vertical="center"/>
    </xf>
    <xf numFmtId="0" fontId="8" fillId="0" borderId="22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1" fillId="0" borderId="4" xfId="4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65" fontId="6" fillId="0" borderId="5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5" xfId="4" applyFont="1" applyBorder="1" applyAlignment="1">
      <alignment horizontal="center" vertical="center"/>
    </xf>
    <xf numFmtId="0" fontId="9" fillId="0" borderId="50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3" fillId="0" borderId="51" xfId="0" applyFont="1" applyBorder="1" applyAlignment="1">
      <alignment vertical="center"/>
    </xf>
    <xf numFmtId="0" fontId="13" fillId="0" borderId="5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9" fontId="1" fillId="0" borderId="27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vertical="center"/>
    </xf>
    <xf numFmtId="166" fontId="3" fillId="0" borderId="10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vertical="center"/>
    </xf>
    <xf numFmtId="164" fontId="3" fillId="0" borderId="2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56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166" fontId="3" fillId="0" borderId="36" xfId="0" applyNumberFormat="1" applyFont="1" applyBorder="1" applyAlignment="1">
      <alignment horizontal="center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164" fontId="3" fillId="0" borderId="35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3" fillId="0" borderId="62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56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vertical="center"/>
    </xf>
    <xf numFmtId="164" fontId="4" fillId="0" borderId="36" xfId="0" applyNumberFormat="1" applyFont="1" applyBorder="1" applyAlignment="1">
      <alignment vertical="center"/>
    </xf>
    <xf numFmtId="164" fontId="4" fillId="0" borderId="37" xfId="0" applyNumberFormat="1" applyFont="1" applyBorder="1" applyAlignment="1">
      <alignment vertical="center"/>
    </xf>
    <xf numFmtId="164" fontId="4" fillId="0" borderId="35" xfId="0" applyNumberFormat="1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164" fontId="4" fillId="0" borderId="62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9" fontId="9" fillId="0" borderId="19" xfId="0" applyNumberFormat="1" applyFont="1" applyBorder="1" applyAlignment="1">
      <alignment horizontal="center" vertical="center"/>
    </xf>
    <xf numFmtId="0" fontId="9" fillId="0" borderId="51" xfId="0" applyFont="1" applyBorder="1" applyAlignment="1">
      <alignment vertical="center"/>
    </xf>
    <xf numFmtId="0" fontId="9" fillId="0" borderId="5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60" xfId="0" applyFont="1" applyFill="1" applyBorder="1" applyAlignment="1">
      <alignment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vertical="center"/>
    </xf>
    <xf numFmtId="0" fontId="3" fillId="2" borderId="73" xfId="0" applyFont="1" applyFill="1" applyBorder="1" applyAlignment="1">
      <alignment vertical="center"/>
    </xf>
    <xf numFmtId="0" fontId="3" fillId="2" borderId="74" xfId="0" applyFont="1" applyFill="1" applyBorder="1" applyAlignment="1">
      <alignment vertical="center"/>
    </xf>
    <xf numFmtId="0" fontId="3" fillId="2" borderId="7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8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1" fillId="0" borderId="58" xfId="0" applyFont="1" applyBorder="1" applyAlignment="1">
      <alignment vertical="center"/>
    </xf>
    <xf numFmtId="166" fontId="4" fillId="0" borderId="10" xfId="0" applyNumberFormat="1" applyFont="1" applyBorder="1" applyAlignment="1">
      <alignment horizontal="center" vertical="center"/>
    </xf>
    <xf numFmtId="9" fontId="9" fillId="0" borderId="27" xfId="0" applyNumberFormat="1" applyFont="1" applyBorder="1" applyAlignment="1">
      <alignment horizontal="center" vertical="center"/>
    </xf>
    <xf numFmtId="0" fontId="9" fillId="0" borderId="5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6" fontId="4" fillId="0" borderId="36" xfId="0" applyNumberFormat="1" applyFont="1" applyBorder="1" applyAlignment="1">
      <alignment horizontal="center" vertical="center"/>
    </xf>
    <xf numFmtId="0" fontId="1" fillId="0" borderId="6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8" fillId="0" borderId="0" xfId="4" applyFont="1"/>
    <xf numFmtId="0" fontId="3" fillId="0" borderId="4" xfId="4" applyBorder="1" applyAlignment="1">
      <alignment horizontal="center" vertical="center"/>
    </xf>
    <xf numFmtId="0" fontId="3" fillId="0" borderId="0" xfId="4" applyAlignment="1">
      <alignment horizontal="center" vertical="center"/>
    </xf>
    <xf numFmtId="165" fontId="1" fillId="0" borderId="6" xfId="4" applyNumberFormat="1" applyFont="1" applyBorder="1" applyAlignment="1">
      <alignment vertical="center"/>
    </xf>
    <xf numFmtId="0" fontId="1" fillId="0" borderId="4" xfId="4" applyFont="1" applyBorder="1" applyAlignment="1">
      <alignment horizontal="right" vertical="center"/>
    </xf>
    <xf numFmtId="0" fontId="8" fillId="0" borderId="6" xfId="4" applyFont="1" applyBorder="1" applyAlignment="1">
      <alignment vertical="center"/>
    </xf>
    <xf numFmtId="0" fontId="6" fillId="0" borderId="6" xfId="4" applyFont="1" applyBorder="1" applyAlignment="1">
      <alignment vertical="center"/>
    </xf>
    <xf numFmtId="0" fontId="3" fillId="0" borderId="6" xfId="4" applyBorder="1" applyAlignment="1">
      <alignment vertical="center"/>
    </xf>
    <xf numFmtId="0" fontId="6" fillId="0" borderId="22" xfId="4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0" fontId="3" fillId="0" borderId="12" xfId="4" applyBorder="1" applyAlignment="1">
      <alignment vertical="center"/>
    </xf>
    <xf numFmtId="0" fontId="3" fillId="0" borderId="13" xfId="4" applyBorder="1" applyAlignment="1">
      <alignment vertical="center"/>
    </xf>
    <xf numFmtId="0" fontId="3" fillId="0" borderId="13" xfId="4" applyBorder="1" applyAlignment="1">
      <alignment horizontal="center" vertical="center"/>
    </xf>
    <xf numFmtId="0" fontId="3" fillId="0" borderId="14" xfId="4" applyBorder="1" applyAlignment="1">
      <alignment vertical="center"/>
    </xf>
    <xf numFmtId="167" fontId="8" fillId="0" borderId="22" xfId="1" applyNumberFormat="1" applyFont="1" applyBorder="1" applyAlignment="1" applyProtection="1">
      <alignment horizontal="center" vertical="center"/>
    </xf>
    <xf numFmtId="167" fontId="3" fillId="0" borderId="23" xfId="1" applyNumberFormat="1" applyFont="1" applyBorder="1" applyAlignment="1" applyProtection="1">
      <alignment horizontal="center" vertical="center"/>
    </xf>
    <xf numFmtId="9" fontId="6" fillId="0" borderId="17" xfId="1" applyNumberFormat="1" applyFont="1" applyBorder="1" applyAlignment="1" applyProtection="1">
      <alignment horizontal="center" vertical="center"/>
    </xf>
    <xf numFmtId="0" fontId="4" fillId="0" borderId="45" xfId="4" applyFont="1" applyBorder="1" applyAlignment="1">
      <alignment vertical="center"/>
    </xf>
    <xf numFmtId="167" fontId="6" fillId="4" borderId="9" xfId="1" applyNumberFormat="1" applyFont="1" applyFill="1" applyBorder="1" applyAlignment="1" applyProtection="1">
      <alignment horizontal="center" vertical="center"/>
    </xf>
    <xf numFmtId="164" fontId="1" fillId="0" borderId="60" xfId="0" applyNumberFormat="1" applyFont="1" applyBorder="1" applyAlignment="1">
      <alignment vertical="center"/>
    </xf>
    <xf numFmtId="0" fontId="12" fillId="0" borderId="27" xfId="0" applyFont="1" applyBorder="1" applyAlignment="1">
      <alignment horizontal="center"/>
    </xf>
    <xf numFmtId="164" fontId="6" fillId="0" borderId="29" xfId="0" applyNumberFormat="1" applyFont="1" applyBorder="1" applyAlignment="1">
      <alignment vertical="center"/>
    </xf>
    <xf numFmtId="165" fontId="6" fillId="0" borderId="88" xfId="0" applyNumberFormat="1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9" fontId="9" fillId="0" borderId="91" xfId="0" applyNumberFormat="1" applyFont="1" applyBorder="1" applyAlignment="1">
      <alignment horizontal="center" vertical="center"/>
    </xf>
    <xf numFmtId="0" fontId="13" fillId="0" borderId="87" xfId="0" applyFont="1" applyBorder="1" applyAlignment="1">
      <alignment vertical="center"/>
    </xf>
    <xf numFmtId="167" fontId="4" fillId="0" borderId="36" xfId="1" applyNumberFormat="1" applyFont="1" applyFill="1" applyBorder="1" applyAlignment="1" applyProtection="1">
      <alignment horizontal="center" vertical="center"/>
    </xf>
    <xf numFmtId="167" fontId="3" fillId="0" borderId="38" xfId="1" applyNumberFormat="1" applyFont="1" applyFill="1" applyBorder="1" applyAlignment="1" applyProtection="1">
      <alignment vertical="center"/>
    </xf>
    <xf numFmtId="167" fontId="6" fillId="0" borderId="35" xfId="1" applyNumberFormat="1" applyFont="1" applyFill="1" applyBorder="1" applyAlignment="1" applyProtection="1">
      <alignment horizontal="center" vertical="center"/>
    </xf>
    <xf numFmtId="167" fontId="4" fillId="0" borderId="38" xfId="1" applyNumberFormat="1" applyFont="1" applyFill="1" applyBorder="1" applyAlignment="1" applyProtection="1">
      <alignment horizontal="center" vertical="center"/>
    </xf>
    <xf numFmtId="167" fontId="4" fillId="0" borderId="92" xfId="1" applyNumberFormat="1" applyFont="1" applyFill="1" applyBorder="1" applyAlignment="1" applyProtection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1" fillId="2" borderId="72" xfId="0" applyFont="1" applyFill="1" applyBorder="1" applyAlignment="1">
      <alignment horizontal="center"/>
    </xf>
    <xf numFmtId="0" fontId="3" fillId="0" borderId="66" xfId="0" applyFont="1" applyBorder="1" applyAlignment="1">
      <alignment vertical="center"/>
    </xf>
    <xf numFmtId="0" fontId="8" fillId="4" borderId="9" xfId="0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" fontId="9" fillId="4" borderId="10" xfId="0" applyNumberFormat="1" applyFont="1" applyFill="1" applyBorder="1" applyAlignment="1">
      <alignment horizontal="center" vertical="center"/>
    </xf>
    <xf numFmtId="1" fontId="8" fillId="4" borderId="9" xfId="0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166" fontId="6" fillId="4" borderId="11" xfId="0" applyNumberFormat="1" applyFont="1" applyFill="1" applyBorder="1" applyAlignment="1">
      <alignment horizontal="center" vertical="center"/>
    </xf>
    <xf numFmtId="166" fontId="6" fillId="4" borderId="29" xfId="0" applyNumberFormat="1" applyFont="1" applyFill="1" applyBorder="1" applyAlignment="1">
      <alignment horizontal="center" vertical="center"/>
    </xf>
    <xf numFmtId="164" fontId="6" fillId="4" borderId="39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" fontId="8" fillId="4" borderId="55" xfId="0" applyNumberFormat="1" applyFont="1" applyFill="1" applyBorder="1" applyAlignment="1">
      <alignment horizontal="center" vertical="center"/>
    </xf>
    <xf numFmtId="7" fontId="4" fillId="4" borderId="10" xfId="1" applyNumberFormat="1" applyFont="1" applyFill="1" applyBorder="1" applyAlignment="1" applyProtection="1">
      <alignment horizontal="center" vertical="center"/>
    </xf>
    <xf numFmtId="167" fontId="4" fillId="4" borderId="10" xfId="1" applyNumberFormat="1" applyFont="1" applyFill="1" applyBorder="1" applyAlignment="1" applyProtection="1">
      <alignment horizontal="center" vertical="center"/>
    </xf>
    <xf numFmtId="167" fontId="4" fillId="4" borderId="11" xfId="1" applyNumberFormat="1" applyFont="1" applyFill="1" applyBorder="1" applyAlignment="1" applyProtection="1">
      <alignment horizontal="center" vertical="center"/>
    </xf>
    <xf numFmtId="167" fontId="4" fillId="4" borderId="56" xfId="1" applyNumberFormat="1" applyFont="1" applyFill="1" applyBorder="1" applyAlignment="1" applyProtection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vertical="center"/>
    </xf>
    <xf numFmtId="167" fontId="4" fillId="4" borderId="29" xfId="1" applyNumberFormat="1" applyFont="1" applyFill="1" applyBorder="1" applyAlignment="1" applyProtection="1">
      <alignment horizontal="center" vertical="center"/>
    </xf>
    <xf numFmtId="44" fontId="4" fillId="4" borderId="10" xfId="1" applyFont="1" applyFill="1" applyBorder="1" applyAlignment="1" applyProtection="1">
      <alignment horizontal="center" vertical="center"/>
    </xf>
    <xf numFmtId="44" fontId="4" fillId="4" borderId="29" xfId="1" applyFont="1" applyFill="1" applyBorder="1" applyAlignment="1" applyProtection="1">
      <alignment horizontal="center" vertical="center"/>
    </xf>
    <xf numFmtId="44" fontId="6" fillId="4" borderId="9" xfId="1" applyFont="1" applyFill="1" applyBorder="1" applyAlignment="1" applyProtection="1">
      <alignment horizontal="center" vertical="center"/>
    </xf>
    <xf numFmtId="44" fontId="4" fillId="4" borderId="56" xfId="1" applyFont="1" applyFill="1" applyBorder="1" applyAlignment="1" applyProtection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1" fontId="6" fillId="4" borderId="41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167" fontId="4" fillId="4" borderId="9" xfId="1" applyNumberFormat="1" applyFont="1" applyFill="1" applyBorder="1" applyAlignment="1" applyProtection="1">
      <alignment horizontal="center" vertical="center"/>
    </xf>
    <xf numFmtId="0" fontId="8" fillId="4" borderId="55" xfId="0" applyFont="1" applyFill="1" applyBorder="1" applyAlignment="1">
      <alignment vertical="center"/>
    </xf>
    <xf numFmtId="164" fontId="4" fillId="4" borderId="10" xfId="0" applyNumberFormat="1" applyFont="1" applyFill="1" applyBorder="1" applyAlignment="1">
      <alignment horizontal="center" vertical="center"/>
    </xf>
    <xf numFmtId="164" fontId="4" fillId="4" borderId="29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25" xfId="0" applyNumberFormat="1" applyFont="1" applyFill="1" applyBorder="1" applyAlignment="1">
      <alignment horizontal="center" vertical="center"/>
    </xf>
    <xf numFmtId="164" fontId="6" fillId="4" borderId="51" xfId="0" applyNumberFormat="1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166" fontId="4" fillId="4" borderId="10" xfId="0" applyNumberFormat="1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vertical="center"/>
    </xf>
    <xf numFmtId="164" fontId="4" fillId="4" borderId="29" xfId="0" applyNumberFormat="1" applyFont="1" applyFill="1" applyBorder="1" applyAlignment="1">
      <alignment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164" fontId="4" fillId="4" borderId="56" xfId="0" applyNumberFormat="1" applyFont="1" applyFill="1" applyBorder="1" applyAlignment="1">
      <alignment horizontal="center" vertical="center"/>
    </xf>
    <xf numFmtId="167" fontId="4" fillId="4" borderId="10" xfId="1" applyNumberFormat="1" applyFont="1" applyFill="1" applyBorder="1" applyAlignment="1" applyProtection="1">
      <alignment vertical="center"/>
    </xf>
    <xf numFmtId="44" fontId="4" fillId="4" borderId="29" xfId="1" applyFont="1" applyFill="1" applyBorder="1" applyAlignment="1" applyProtection="1">
      <alignment vertical="center"/>
    </xf>
    <xf numFmtId="0" fontId="8" fillId="4" borderId="89" xfId="0" applyFont="1" applyFill="1" applyBorder="1" applyAlignment="1">
      <alignment horizontal="center" vertical="center"/>
    </xf>
    <xf numFmtId="166" fontId="4" fillId="4" borderId="84" xfId="0" applyNumberFormat="1" applyFont="1" applyFill="1" applyBorder="1" applyAlignment="1">
      <alignment horizontal="center" vertical="center"/>
    </xf>
    <xf numFmtId="44" fontId="4" fillId="4" borderId="84" xfId="1" applyFont="1" applyFill="1" applyBorder="1" applyAlignment="1" applyProtection="1">
      <alignment vertical="center"/>
    </xf>
    <xf numFmtId="44" fontId="8" fillId="4" borderId="10" xfId="1" applyFont="1" applyFill="1" applyBorder="1" applyProtection="1"/>
    <xf numFmtId="44" fontId="4" fillId="4" borderId="85" xfId="1" applyFont="1" applyFill="1" applyBorder="1" applyAlignment="1" applyProtection="1">
      <alignment horizontal="center" vertical="center"/>
    </xf>
    <xf numFmtId="44" fontId="4" fillId="4" borderId="91" xfId="1" applyFont="1" applyFill="1" applyBorder="1" applyAlignment="1" applyProtection="1">
      <alignment horizontal="center" vertical="center"/>
    </xf>
    <xf numFmtId="44" fontId="4" fillId="4" borderId="87" xfId="1" applyFont="1" applyFill="1" applyBorder="1" applyAlignment="1" applyProtection="1">
      <alignment horizontal="center" vertical="center"/>
    </xf>
    <xf numFmtId="166" fontId="6" fillId="4" borderId="10" xfId="0" applyNumberFormat="1" applyFont="1" applyFill="1" applyBorder="1" applyAlignment="1">
      <alignment horizontal="center" vertical="center"/>
    </xf>
    <xf numFmtId="44" fontId="6" fillId="4" borderId="29" xfId="1" applyFont="1" applyFill="1" applyBorder="1" applyAlignment="1" applyProtection="1">
      <alignment horizontal="center" vertical="center"/>
    </xf>
    <xf numFmtId="1" fontId="9" fillId="4" borderId="10" xfId="0" applyNumberFormat="1" applyFont="1" applyFill="1" applyBorder="1" applyAlignment="1">
      <alignment vertical="center"/>
    </xf>
    <xf numFmtId="167" fontId="6" fillId="4" borderId="29" xfId="1" applyNumberFormat="1" applyFont="1" applyFill="1" applyBorder="1" applyAlignment="1" applyProtection="1">
      <alignment horizontal="center" vertical="center"/>
    </xf>
    <xf numFmtId="1" fontId="9" fillId="4" borderId="41" xfId="0" applyNumberFormat="1" applyFont="1" applyFill="1" applyBorder="1" applyAlignment="1">
      <alignment horizontal="center" vertical="center"/>
    </xf>
    <xf numFmtId="44" fontId="4" fillId="4" borderId="11" xfId="1" applyFont="1" applyFill="1" applyBorder="1" applyAlignment="1" applyProtection="1">
      <alignment horizontal="center" vertical="center"/>
    </xf>
    <xf numFmtId="164" fontId="6" fillId="4" borderId="85" xfId="0" applyNumberFormat="1" applyFont="1" applyFill="1" applyBorder="1" applyAlignment="1">
      <alignment horizontal="center" vertical="center"/>
    </xf>
    <xf numFmtId="164" fontId="6" fillId="4" borderId="86" xfId="0" applyNumberFormat="1" applyFont="1" applyFill="1" applyBorder="1" applyAlignment="1">
      <alignment horizontal="center" vertical="center"/>
    </xf>
    <xf numFmtId="164" fontId="6" fillId="4" borderId="87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vertical="center"/>
    </xf>
    <xf numFmtId="0" fontId="1" fillId="4" borderId="85" xfId="0" applyFont="1" applyFill="1" applyBorder="1" applyAlignment="1">
      <alignment vertical="center"/>
    </xf>
    <xf numFmtId="164" fontId="4" fillId="4" borderId="84" xfId="0" applyNumberFormat="1" applyFont="1" applyFill="1" applyBorder="1" applyAlignment="1">
      <alignment horizontal="center" vertical="center"/>
    </xf>
    <xf numFmtId="164" fontId="4" fillId="4" borderId="85" xfId="0" applyNumberFormat="1" applyFont="1" applyFill="1" applyBorder="1" applyAlignment="1">
      <alignment horizontal="center" vertical="center"/>
    </xf>
    <xf numFmtId="164" fontId="4" fillId="4" borderId="91" xfId="0" applyNumberFormat="1" applyFont="1" applyFill="1" applyBorder="1" applyAlignment="1">
      <alignment horizontal="center" vertical="center"/>
    </xf>
    <xf numFmtId="164" fontId="4" fillId="4" borderId="86" xfId="0" applyNumberFormat="1" applyFont="1" applyFill="1" applyBorder="1" applyAlignment="1">
      <alignment horizontal="center" vertical="center"/>
    </xf>
    <xf numFmtId="167" fontId="4" fillId="4" borderId="20" xfId="1" applyNumberFormat="1" applyFont="1" applyFill="1" applyBorder="1" applyAlignment="1" applyProtection="1">
      <alignment horizontal="center" vertical="center"/>
    </xf>
    <xf numFmtId="44" fontId="4" fillId="4" borderId="20" xfId="1" applyFont="1" applyFill="1" applyBorder="1" applyAlignment="1" applyProtection="1">
      <alignment horizontal="center" vertical="center"/>
    </xf>
    <xf numFmtId="167" fontId="3" fillId="4" borderId="11" xfId="1" applyNumberFormat="1" applyFont="1" applyFill="1" applyBorder="1" applyAlignment="1" applyProtection="1">
      <alignment vertical="center"/>
    </xf>
    <xf numFmtId="44" fontId="3" fillId="4" borderId="11" xfId="1" applyFont="1" applyFill="1" applyBorder="1" applyAlignment="1" applyProtection="1">
      <alignment vertical="center"/>
    </xf>
    <xf numFmtId="0" fontId="9" fillId="0" borderId="65" xfId="0" applyFont="1" applyBorder="1" applyAlignment="1">
      <alignment vertical="center"/>
    </xf>
    <xf numFmtId="0" fontId="6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vertical="center"/>
    </xf>
    <xf numFmtId="0" fontId="6" fillId="0" borderId="9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8" fillId="2" borderId="97" xfId="0" applyFont="1" applyFill="1" applyBorder="1" applyAlignment="1">
      <alignment horizontal="center" vertical="center"/>
    </xf>
    <xf numFmtId="0" fontId="1" fillId="4" borderId="98" xfId="0" applyFont="1" applyFill="1" applyBorder="1" applyAlignment="1">
      <alignment vertical="center"/>
    </xf>
    <xf numFmtId="0" fontId="8" fillId="0" borderId="99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9" fontId="1" fillId="0" borderId="21" xfId="0" applyNumberFormat="1" applyFont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164" fontId="1" fillId="4" borderId="91" xfId="0" applyNumberFormat="1" applyFont="1" applyFill="1" applyBorder="1" applyAlignment="1">
      <alignment vertical="center"/>
    </xf>
    <xf numFmtId="166" fontId="6" fillId="4" borderId="9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0" fontId="1" fillId="4" borderId="89" xfId="0" applyFont="1" applyFill="1" applyBorder="1" applyAlignment="1">
      <alignment vertical="center"/>
    </xf>
    <xf numFmtId="164" fontId="1" fillId="4" borderId="84" xfId="0" applyNumberFormat="1" applyFont="1" applyFill="1" applyBorder="1" applyAlignment="1">
      <alignment horizontal="center"/>
    </xf>
    <xf numFmtId="164" fontId="4" fillId="4" borderId="84" xfId="0" applyNumberFormat="1" applyFont="1" applyFill="1" applyBorder="1" applyAlignment="1">
      <alignment vertical="center"/>
    </xf>
    <xf numFmtId="164" fontId="4" fillId="4" borderId="87" xfId="0" applyNumberFormat="1" applyFont="1" applyFill="1" applyBorder="1" applyAlignment="1">
      <alignment horizontal="center" vertical="center"/>
    </xf>
    <xf numFmtId="166" fontId="1" fillId="4" borderId="10" xfId="0" applyNumberFormat="1" applyFont="1" applyFill="1" applyBorder="1" applyAlignment="1">
      <alignment horizontal="center" vertical="center"/>
    </xf>
    <xf numFmtId="44" fontId="6" fillId="4" borderId="10" xfId="1" applyFont="1" applyFill="1" applyBorder="1" applyAlignment="1" applyProtection="1">
      <alignment horizontal="center" vertical="center"/>
    </xf>
    <xf numFmtId="44" fontId="4" fillId="4" borderId="9" xfId="1" applyFont="1" applyFill="1" applyBorder="1" applyAlignment="1" applyProtection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164" fontId="1" fillId="4" borderId="27" xfId="0" applyNumberFormat="1" applyFont="1" applyFill="1" applyBorder="1" applyAlignment="1">
      <alignment vertical="center"/>
    </xf>
    <xf numFmtId="164" fontId="4" fillId="4" borderId="27" xfId="0" applyNumberFormat="1" applyFont="1" applyFill="1" applyBorder="1" applyAlignment="1">
      <alignment horizontal="center" vertical="center"/>
    </xf>
    <xf numFmtId="164" fontId="4" fillId="4" borderId="30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164" fontId="4" fillId="4" borderId="40" xfId="0" applyNumberFormat="1" applyFont="1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164" fontId="6" fillId="4" borderId="84" xfId="0" applyNumberFormat="1" applyFont="1" applyFill="1" applyBorder="1" applyAlignment="1">
      <alignment horizontal="center"/>
    </xf>
    <xf numFmtId="166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6" fillId="4" borderId="27" xfId="0" applyNumberFormat="1" applyFont="1" applyFill="1" applyBorder="1" applyAlignment="1">
      <alignment vertical="center"/>
    </xf>
    <xf numFmtId="164" fontId="4" fillId="4" borderId="27" xfId="0" applyNumberFormat="1" applyFont="1" applyFill="1" applyBorder="1" applyAlignment="1">
      <alignment vertical="center"/>
    </xf>
    <xf numFmtId="164" fontId="4" fillId="4" borderId="39" xfId="0" applyNumberFormat="1" applyFont="1" applyFill="1" applyBorder="1" applyAlignment="1">
      <alignment vertical="center"/>
    </xf>
    <xf numFmtId="167" fontId="6" fillId="4" borderId="29" xfId="1" applyNumberFormat="1" applyFont="1" applyFill="1" applyBorder="1" applyProtection="1"/>
    <xf numFmtId="7" fontId="4" fillId="4" borderId="10" xfId="1" applyNumberFormat="1" applyFont="1" applyFill="1" applyBorder="1" applyAlignment="1" applyProtection="1">
      <alignment vertical="center"/>
    </xf>
    <xf numFmtId="0" fontId="3" fillId="4" borderId="93" xfId="0" applyFont="1" applyFill="1" applyBorder="1" applyAlignment="1">
      <alignment horizontal="center" vertical="center"/>
    </xf>
    <xf numFmtId="164" fontId="6" fillId="4" borderId="39" xfId="0" applyNumberFormat="1" applyFont="1" applyFill="1" applyBorder="1" applyAlignment="1">
      <alignment vertical="center"/>
    </xf>
    <xf numFmtId="164" fontId="4" fillId="4" borderId="94" xfId="0" applyNumberFormat="1" applyFont="1" applyFill="1" applyBorder="1" applyAlignment="1">
      <alignment horizontal="center" vertical="center"/>
    </xf>
    <xf numFmtId="0" fontId="3" fillId="4" borderId="0" xfId="4" applyFill="1" applyAlignment="1">
      <alignment vertical="center"/>
    </xf>
    <xf numFmtId="0" fontId="4" fillId="4" borderId="9" xfId="4" applyFont="1" applyFill="1" applyBorder="1" applyAlignment="1">
      <alignment horizontal="center" vertical="center"/>
    </xf>
    <xf numFmtId="0" fontId="4" fillId="4" borderId="10" xfId="4" applyFont="1" applyFill="1" applyBorder="1" applyAlignment="1">
      <alignment horizontal="left" vertical="center"/>
    </xf>
    <xf numFmtId="164" fontId="4" fillId="4" borderId="29" xfId="4" applyNumberFormat="1" applyFont="1" applyFill="1" applyBorder="1" applyAlignment="1">
      <alignment horizontal="center" vertical="center"/>
    </xf>
    <xf numFmtId="0" fontId="4" fillId="4" borderId="10" xfId="4" applyFont="1" applyFill="1" applyBorder="1" applyAlignment="1">
      <alignment vertical="center"/>
    </xf>
    <xf numFmtId="0" fontId="11" fillId="4" borderId="0" xfId="4" applyFont="1" applyFill="1" applyAlignment="1">
      <alignment vertical="center"/>
    </xf>
    <xf numFmtId="0" fontId="4" fillId="4" borderId="30" xfId="4" applyFont="1" applyFill="1" applyBorder="1" applyAlignment="1">
      <alignment horizontal="center" vertical="center"/>
    </xf>
    <xf numFmtId="0" fontId="4" fillId="4" borderId="27" xfId="4" applyFont="1" applyFill="1" applyBorder="1" applyAlignment="1">
      <alignment vertical="center"/>
    </xf>
    <xf numFmtId="164" fontId="4" fillId="4" borderId="39" xfId="4" applyNumberFormat="1" applyFont="1" applyFill="1" applyBorder="1" applyAlignment="1">
      <alignment horizontal="center" vertical="center"/>
    </xf>
    <xf numFmtId="164" fontId="4" fillId="4" borderId="30" xfId="4" applyNumberFormat="1" applyFont="1" applyFill="1" applyBorder="1" applyAlignment="1">
      <alignment horizontal="center" vertical="center"/>
    </xf>
    <xf numFmtId="164" fontId="4" fillId="4" borderId="21" xfId="4" applyNumberFormat="1" applyFont="1" applyFill="1" applyBorder="1" applyAlignment="1">
      <alignment horizontal="center" vertical="center"/>
    </xf>
    <xf numFmtId="164" fontId="4" fillId="4" borderId="40" xfId="4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4" fillId="0" borderId="82" xfId="4" applyFont="1" applyBorder="1" applyAlignment="1">
      <alignment horizontal="center" vertical="center"/>
    </xf>
    <xf numFmtId="0" fontId="4" fillId="0" borderId="83" xfId="4" applyFont="1" applyBorder="1" applyAlignment="1">
      <alignment horizontal="center" vertical="center"/>
    </xf>
    <xf numFmtId="0" fontId="4" fillId="4" borderId="29" xfId="4" applyFont="1" applyFill="1" applyBorder="1" applyAlignment="1">
      <alignment horizontal="left" vertical="center"/>
    </xf>
    <xf numFmtId="0" fontId="4" fillId="4" borderId="29" xfId="4" applyFont="1" applyFill="1" applyBorder="1" applyAlignment="1">
      <alignment vertical="center"/>
    </xf>
    <xf numFmtId="0" fontId="7" fillId="4" borderId="11" xfId="4" applyFont="1" applyFill="1" applyBorder="1" applyAlignment="1">
      <alignment vertical="center"/>
    </xf>
    <xf numFmtId="164" fontId="4" fillId="4" borderId="11" xfId="4" applyNumberFormat="1" applyFont="1" applyFill="1" applyBorder="1" applyAlignment="1">
      <alignment horizontal="center" vertical="center"/>
    </xf>
    <xf numFmtId="0" fontId="1" fillId="0" borderId="0" xfId="4" applyFont="1" applyAlignment="1">
      <alignment horizontal="right" vertical="center"/>
    </xf>
    <xf numFmtId="165" fontId="9" fillId="0" borderId="0" xfId="4" applyNumberFormat="1" applyFont="1" applyAlignment="1">
      <alignment horizontal="center" vertical="center"/>
    </xf>
    <xf numFmtId="0" fontId="6" fillId="0" borderId="88" xfId="4" applyFont="1" applyBorder="1" applyAlignment="1">
      <alignment vertical="center"/>
    </xf>
    <xf numFmtId="0" fontId="6" fillId="0" borderId="0" xfId="4" applyFont="1" applyAlignment="1">
      <alignment horizontal="center" vertical="center"/>
    </xf>
    <xf numFmtId="0" fontId="4" fillId="0" borderId="0" xfId="4" applyFont="1" applyAlignment="1">
      <alignment horizontal="right" vertical="center"/>
    </xf>
    <xf numFmtId="165" fontId="9" fillId="0" borderId="88" xfId="4" applyNumberFormat="1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vertical="center"/>
    </xf>
    <xf numFmtId="0" fontId="8" fillId="0" borderId="88" xfId="4" applyFont="1" applyBorder="1" applyAlignment="1">
      <alignment vertical="center"/>
    </xf>
    <xf numFmtId="0" fontId="1" fillId="0" borderId="0" xfId="4" applyFont="1" applyAlignment="1">
      <alignment horizontal="center" vertical="center"/>
    </xf>
    <xf numFmtId="0" fontId="13" fillId="4" borderId="85" xfId="4" applyFont="1" applyFill="1" applyBorder="1" applyAlignment="1">
      <alignment horizontal="center" vertical="center"/>
    </xf>
    <xf numFmtId="9" fontId="13" fillId="4" borderId="91" xfId="5" applyFont="1" applyFill="1" applyBorder="1" applyAlignment="1" applyProtection="1">
      <alignment horizontal="center" vertical="center"/>
    </xf>
    <xf numFmtId="0" fontId="13" fillId="4" borderId="86" xfId="4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4" borderId="9" xfId="4" applyFont="1" applyFill="1" applyBorder="1" applyAlignment="1">
      <alignment vertical="center"/>
    </xf>
    <xf numFmtId="0" fontId="7" fillId="4" borderId="10" xfId="4" applyFont="1" applyFill="1" applyBorder="1" applyAlignment="1">
      <alignment horizontal="center" vertical="center"/>
    </xf>
    <xf numFmtId="0" fontId="7" fillId="4" borderId="9" xfId="4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7" fontId="4" fillId="3" borderId="10" xfId="1" applyNumberFormat="1" applyFont="1" applyFill="1" applyBorder="1" applyAlignment="1" applyProtection="1">
      <alignment horizontal="center" vertical="center"/>
    </xf>
    <xf numFmtId="167" fontId="6" fillId="3" borderId="9" xfId="1" applyNumberFormat="1" applyFont="1" applyFill="1" applyBorder="1" applyAlignment="1" applyProtection="1">
      <alignment horizontal="center" vertical="center"/>
    </xf>
    <xf numFmtId="167" fontId="4" fillId="3" borderId="11" xfId="1" applyNumberFormat="1" applyFont="1" applyFill="1" applyBorder="1" applyAlignment="1" applyProtection="1">
      <alignment horizontal="center" vertical="center"/>
    </xf>
    <xf numFmtId="167" fontId="4" fillId="3" borderId="56" xfId="1" applyNumberFormat="1" applyFont="1" applyFill="1" applyBorder="1" applyAlignment="1" applyProtection="1">
      <alignment horizontal="center" vertical="center"/>
    </xf>
    <xf numFmtId="166" fontId="4" fillId="0" borderId="23" xfId="0" applyNumberFormat="1" applyFont="1" applyBorder="1" applyAlignment="1">
      <alignment vertical="center" wrapText="1"/>
    </xf>
    <xf numFmtId="166" fontId="4" fillId="0" borderId="22" xfId="0" applyNumberFormat="1" applyFont="1" applyBorder="1" applyAlignment="1">
      <alignment vertical="center" wrapText="1"/>
    </xf>
    <xf numFmtId="166" fontId="4" fillId="0" borderId="17" xfId="0" applyNumberFormat="1" applyFont="1" applyBorder="1" applyAlignment="1">
      <alignment vertical="center" wrapText="1"/>
    </xf>
    <xf numFmtId="167" fontId="4" fillId="3" borderId="20" xfId="1" applyNumberFormat="1" applyFont="1" applyFill="1" applyBorder="1" applyAlignment="1" applyProtection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6" fillId="0" borderId="88" xfId="4" applyFont="1" applyBorder="1" applyAlignment="1">
      <alignment horizontal="left" vertical="center"/>
    </xf>
    <xf numFmtId="0" fontId="6" fillId="0" borderId="32" xfId="4" applyFont="1" applyBorder="1" applyAlignment="1">
      <alignment horizontal="left" vertical="center"/>
    </xf>
    <xf numFmtId="0" fontId="8" fillId="0" borderId="43" xfId="4" applyFont="1" applyBorder="1" applyAlignment="1">
      <alignment vertical="center"/>
    </xf>
    <xf numFmtId="0" fontId="3" fillId="4" borderId="0" xfId="0" applyFont="1" applyFill="1"/>
    <xf numFmtId="0" fontId="0" fillId="4" borderId="0" xfId="0" applyFill="1"/>
    <xf numFmtId="0" fontId="6" fillId="0" borderId="0" xfId="0" applyFont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70" xfId="0" applyFont="1" applyBorder="1" applyAlignment="1">
      <alignment horizontal="left" vertical="center"/>
    </xf>
    <xf numFmtId="0" fontId="9" fillId="0" borderId="4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0" xfId="0" applyFont="1" applyBorder="1" applyAlignment="1">
      <alignment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64" fontId="1" fillId="0" borderId="76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60" xfId="0" applyNumberFormat="1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0" xfId="0" applyFont="1" applyBorder="1" applyAlignment="1">
      <alignment vertical="center"/>
    </xf>
    <xf numFmtId="0" fontId="6" fillId="3" borderId="77" xfId="0" applyFont="1" applyFill="1" applyBorder="1" applyAlignment="1">
      <alignment horizontal="center" vertical="center"/>
    </xf>
    <xf numFmtId="0" fontId="6" fillId="3" borderId="78" xfId="0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166" fontId="4" fillId="3" borderId="33" xfId="0" applyNumberFormat="1" applyFont="1" applyFill="1" applyBorder="1" applyAlignment="1">
      <alignment horizontal="center" vertical="center" wrapText="1"/>
    </xf>
    <xf numFmtId="166" fontId="4" fillId="3" borderId="34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" fillId="4" borderId="49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50" xfId="0" applyFont="1" applyFill="1" applyBorder="1" applyAlignment="1">
      <alignment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164" fontId="1" fillId="4" borderId="76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  <xf numFmtId="164" fontId="1" fillId="4" borderId="60" xfId="0" applyNumberFormat="1" applyFont="1" applyFill="1" applyBorder="1" applyAlignment="1">
      <alignment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50" xfId="0" applyFont="1" applyFill="1" applyBorder="1" applyAlignment="1">
      <alignment vertical="center"/>
    </xf>
    <xf numFmtId="0" fontId="6" fillId="4" borderId="65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9" fillId="0" borderId="4" xfId="4" applyFont="1" applyBorder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9" fillId="0" borderId="6" xfId="4" applyFont="1" applyBorder="1" applyAlignment="1">
      <alignment horizontal="left" vertical="center"/>
    </xf>
    <xf numFmtId="0" fontId="1" fillId="0" borderId="4" xfId="4" applyFont="1" applyBorder="1" applyAlignment="1">
      <alignment horizontal="left" vertical="center"/>
    </xf>
    <xf numFmtId="0" fontId="1" fillId="0" borderId="0" xfId="4" applyFont="1" applyAlignment="1">
      <alignment horizontal="left" vertical="center"/>
    </xf>
    <xf numFmtId="0" fontId="1" fillId="0" borderId="6" xfId="4" applyFont="1" applyBorder="1" applyAlignment="1">
      <alignment horizontal="left" vertical="center"/>
    </xf>
    <xf numFmtId="0" fontId="1" fillId="0" borderId="4" xfId="4" applyFont="1" applyBorder="1" applyAlignment="1">
      <alignment vertical="center"/>
    </xf>
    <xf numFmtId="0" fontId="1" fillId="0" borderId="0" xfId="4" applyFont="1" applyAlignment="1">
      <alignment vertical="center"/>
    </xf>
    <xf numFmtId="0" fontId="1" fillId="0" borderId="6" xfId="4" applyFont="1" applyBorder="1" applyAlignment="1">
      <alignment vertical="center"/>
    </xf>
    <xf numFmtId="0" fontId="9" fillId="0" borderId="4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9" fillId="0" borderId="6" xfId="4" applyFont="1" applyBorder="1" applyAlignment="1">
      <alignment vertical="center"/>
    </xf>
    <xf numFmtId="0" fontId="3" fillId="0" borderId="4" xfId="4" applyBorder="1" applyAlignment="1">
      <alignment horizontal="center" vertical="center"/>
    </xf>
    <xf numFmtId="0" fontId="3" fillId="0" borderId="0" xfId="4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8" fillId="0" borderId="34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8" fillId="3" borderId="33" xfId="4" applyFont="1" applyFill="1" applyBorder="1" applyAlignment="1">
      <alignment horizontal="center" vertical="center"/>
    </xf>
    <xf numFmtId="0" fontId="8" fillId="3" borderId="34" xfId="4" applyFont="1" applyFill="1" applyBorder="1" applyAlignment="1">
      <alignment horizontal="center" vertical="center"/>
    </xf>
    <xf numFmtId="0" fontId="8" fillId="3" borderId="23" xfId="4" applyFont="1" applyFill="1" applyBorder="1" applyAlignment="1">
      <alignment horizontal="center" vertical="center"/>
    </xf>
    <xf numFmtId="0" fontId="1" fillId="0" borderId="100" xfId="0" applyFont="1" applyBorder="1" applyAlignment="1">
      <alignment horizontal="left" vertical="center"/>
    </xf>
    <xf numFmtId="0" fontId="9" fillId="0" borderId="80" xfId="4" applyFont="1" applyBorder="1" applyAlignment="1">
      <alignment horizontal="center" vertical="center"/>
    </xf>
    <xf numFmtId="0" fontId="9" fillId="0" borderId="81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6" xfId="4" applyFont="1" applyBorder="1" applyAlignment="1">
      <alignment horizontal="center" vertical="center"/>
    </xf>
  </cellXfs>
  <cellStyles count="6">
    <cellStyle name="Currency" xfId="1" builtinId="4"/>
    <cellStyle name="Normal" xfId="0" builtinId="0"/>
    <cellStyle name="Normal 2" xfId="2" xr:uid="{00000000-0005-0000-0000-000002000000}"/>
    <cellStyle name="Normal 3" xfId="4" xr:uid="{FF03397E-8F73-42CC-B5EF-A1ECB7FBAF61}"/>
    <cellStyle name="Percent 2" xfId="3" xr:uid="{00000000-0005-0000-0000-000004000000}"/>
    <cellStyle name="Percent 3" xfId="5" xr:uid="{4F80C9D7-980D-49B4-AEDE-CE650FF4D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L92"/>
  <sheetViews>
    <sheetView tabSelected="1" defaultGridColor="0" view="pageBreakPreview" colorId="22" zoomScaleNormal="100" zoomScaleSheetLayoutView="100" workbookViewId="0">
      <selection activeCell="B4" sqref="B4:C4"/>
    </sheetView>
  </sheetViews>
  <sheetFormatPr defaultColWidth="9.6640625" defaultRowHeight="15"/>
  <cols>
    <col min="1" max="1" width="15.77734375" style="9" customWidth="1"/>
    <col min="2" max="2" width="10.77734375" style="9" customWidth="1"/>
    <col min="3" max="3" width="12.77734375" style="9" customWidth="1"/>
    <col min="4" max="4" width="8.77734375" style="9" customWidth="1"/>
    <col min="5" max="7" width="12.77734375" style="9" customWidth="1"/>
    <col min="8" max="10" width="9.6640625" style="9"/>
    <col min="11" max="12" width="9.6640625" style="7"/>
  </cols>
  <sheetData>
    <row r="1" spans="1:12" ht="15" customHeight="1" thickTop="1">
      <c r="A1" s="320"/>
      <c r="B1" s="321"/>
      <c r="C1" s="321"/>
      <c r="D1" s="321"/>
      <c r="E1" s="321"/>
      <c r="F1" s="321"/>
      <c r="G1" s="322"/>
    </row>
    <row r="2" spans="1:12" ht="21" customHeight="1">
      <c r="A2" s="323" t="s">
        <v>22</v>
      </c>
      <c r="B2" s="324"/>
      <c r="C2" s="324"/>
      <c r="D2" s="324"/>
      <c r="E2" s="324"/>
      <c r="F2" s="324"/>
      <c r="G2" s="325"/>
    </row>
    <row r="3" spans="1:12" ht="15" customHeight="1">
      <c r="A3" s="326"/>
      <c r="B3" s="327"/>
      <c r="C3" s="327"/>
      <c r="D3" s="327"/>
      <c r="E3" s="327"/>
      <c r="F3" s="327"/>
      <c r="G3" s="328"/>
    </row>
    <row r="4" spans="1:12" ht="15" customHeight="1">
      <c r="A4" s="11" t="s">
        <v>17</v>
      </c>
      <c r="B4" s="345" t="s">
        <v>109</v>
      </c>
      <c r="C4" s="345"/>
      <c r="D4" s="12"/>
      <c r="E4" s="10" t="s">
        <v>0</v>
      </c>
      <c r="F4" s="13">
        <v>45748</v>
      </c>
      <c r="G4" s="14"/>
    </row>
    <row r="5" spans="1:12" ht="15" customHeight="1">
      <c r="A5" s="11" t="s">
        <v>18</v>
      </c>
      <c r="B5" s="346" t="s">
        <v>50</v>
      </c>
      <c r="C5" s="346"/>
      <c r="D5" s="15"/>
      <c r="E5" s="10" t="s">
        <v>2</v>
      </c>
      <c r="F5" s="16" t="s">
        <v>110</v>
      </c>
      <c r="G5" s="17"/>
    </row>
    <row r="6" spans="1:12" ht="15" customHeight="1">
      <c r="A6" s="11"/>
      <c r="B6" s="74" t="s">
        <v>1</v>
      </c>
      <c r="C6" s="74"/>
      <c r="D6" s="15"/>
      <c r="E6" s="15"/>
      <c r="F6" s="15"/>
      <c r="G6" s="18"/>
    </row>
    <row r="7" spans="1:12" ht="15" customHeight="1">
      <c r="A7" s="11" t="s">
        <v>3</v>
      </c>
      <c r="B7" s="86" t="s">
        <v>111</v>
      </c>
      <c r="C7" s="103"/>
      <c r="D7" s="15"/>
      <c r="E7" s="15"/>
      <c r="F7" s="15"/>
      <c r="G7" s="18"/>
    </row>
    <row r="8" spans="1:12" ht="15" customHeight="1">
      <c r="A8" s="11"/>
      <c r="B8" s="303"/>
      <c r="C8" s="103"/>
      <c r="D8" s="15"/>
      <c r="E8" s="347" t="s">
        <v>4</v>
      </c>
      <c r="F8" s="347"/>
      <c r="G8" s="18"/>
    </row>
    <row r="9" spans="1:12" ht="15" customHeight="1">
      <c r="A9" s="11" t="s">
        <v>19</v>
      </c>
      <c r="B9" s="86" t="s">
        <v>13</v>
      </c>
      <c r="C9" s="74"/>
      <c r="E9" s="348" t="s">
        <v>113</v>
      </c>
      <c r="F9" s="348"/>
      <c r="G9" s="43"/>
    </row>
    <row r="10" spans="1:12" ht="15" customHeight="1" thickBot="1">
      <c r="A10" s="19"/>
      <c r="B10" s="304"/>
      <c r="C10" s="302"/>
      <c r="E10" s="21"/>
      <c r="F10" s="15"/>
      <c r="G10" s="18"/>
    </row>
    <row r="11" spans="1:12" s="94" customFormat="1" ht="15" customHeight="1" thickTop="1" thickBot="1">
      <c r="A11" s="88"/>
      <c r="B11" s="89" t="s">
        <v>1</v>
      </c>
      <c r="C11" s="90" t="s">
        <v>1</v>
      </c>
      <c r="D11" s="90" t="s">
        <v>1</v>
      </c>
      <c r="E11" s="91" t="s">
        <v>5</v>
      </c>
      <c r="F11" s="92" t="s">
        <v>20</v>
      </c>
      <c r="G11" s="93" t="s">
        <v>6</v>
      </c>
      <c r="H11" s="12"/>
      <c r="I11" s="12"/>
      <c r="J11" s="12"/>
      <c r="K11" s="12"/>
      <c r="L11" s="12"/>
    </row>
    <row r="12" spans="1:12" ht="15" customHeight="1" thickTop="1">
      <c r="A12" s="62" t="s">
        <v>7</v>
      </c>
      <c r="B12" s="135" t="s">
        <v>94</v>
      </c>
      <c r="C12" s="26"/>
      <c r="D12" s="22"/>
      <c r="E12" s="65"/>
      <c r="F12" s="66"/>
      <c r="G12" s="67"/>
    </row>
    <row r="13" spans="1:12" ht="15" customHeight="1">
      <c r="A13" s="63" t="s">
        <v>1</v>
      </c>
      <c r="B13" s="59" t="s">
        <v>95</v>
      </c>
      <c r="C13" s="61" t="s">
        <v>11</v>
      </c>
      <c r="D13" s="22"/>
      <c r="E13" s="95" t="s">
        <v>15</v>
      </c>
      <c r="F13" s="96"/>
      <c r="G13" s="68"/>
    </row>
    <row r="14" spans="1:12" ht="15" customHeight="1">
      <c r="A14" s="60" t="s">
        <v>8</v>
      </c>
      <c r="B14" s="59" t="s">
        <v>96</v>
      </c>
      <c r="C14" s="61">
        <v>390</v>
      </c>
      <c r="D14" s="26"/>
      <c r="E14" s="95" t="s">
        <v>12</v>
      </c>
      <c r="F14" s="97">
        <v>0.13</v>
      </c>
      <c r="G14" s="68" t="s">
        <v>1</v>
      </c>
    </row>
    <row r="15" spans="1:12" ht="15" customHeight="1" thickBot="1">
      <c r="A15" s="64" t="s">
        <v>1</v>
      </c>
      <c r="B15" s="131" t="s">
        <v>1</v>
      </c>
      <c r="C15" s="73">
        <v>1</v>
      </c>
      <c r="D15" s="27"/>
      <c r="E15" s="70"/>
      <c r="F15" s="71"/>
      <c r="G15" s="28"/>
    </row>
    <row r="16" spans="1:12" s="1" customFormat="1" ht="20.100000000000001" customHeight="1" thickTop="1" thickBot="1">
      <c r="A16" s="81" t="s">
        <v>9</v>
      </c>
      <c r="B16" s="146"/>
      <c r="C16" s="82"/>
      <c r="D16" s="82"/>
      <c r="E16" s="83"/>
      <c r="F16" s="84"/>
      <c r="G16" s="85"/>
      <c r="H16" s="9"/>
      <c r="I16" s="9"/>
      <c r="J16" s="9"/>
      <c r="K16" s="9"/>
      <c r="L16" s="9"/>
    </row>
    <row r="17" spans="1:8" ht="15" customHeight="1" thickTop="1">
      <c r="A17" s="234" t="s">
        <v>1</v>
      </c>
      <c r="B17" s="235"/>
      <c r="C17" s="236"/>
      <c r="D17" s="236"/>
      <c r="E17" s="207" t="s">
        <v>1</v>
      </c>
      <c r="F17" s="208" t="s">
        <v>1</v>
      </c>
      <c r="G17" s="237" t="s">
        <v>1</v>
      </c>
      <c r="H17" s="156"/>
    </row>
    <row r="18" spans="1:8" ht="15" customHeight="1">
      <c r="A18" s="157">
        <v>105</v>
      </c>
      <c r="B18" s="149">
        <v>1535</v>
      </c>
      <c r="C18" s="305">
        <v>0</v>
      </c>
      <c r="D18" s="159"/>
      <c r="E18" s="306">
        <f>+C18</f>
        <v>0</v>
      </c>
      <c r="F18" s="307">
        <f>E18*F$14</f>
        <v>0</v>
      </c>
      <c r="G18" s="308">
        <f>+E18+F18</f>
        <v>0</v>
      </c>
      <c r="H18" s="156"/>
    </row>
    <row r="19" spans="1:8" ht="15" customHeight="1">
      <c r="A19" s="162"/>
      <c r="B19" s="149"/>
      <c r="C19" s="159"/>
      <c r="D19" s="159"/>
      <c r="E19" s="129"/>
      <c r="F19" s="160"/>
      <c r="G19" s="161"/>
      <c r="H19" s="156"/>
    </row>
    <row r="20" spans="1:8" ht="15" customHeight="1">
      <c r="A20" s="162">
        <v>110</v>
      </c>
      <c r="B20" s="149">
        <v>2051</v>
      </c>
      <c r="C20" s="305">
        <v>0</v>
      </c>
      <c r="D20" s="159"/>
      <c r="E20" s="306">
        <f>+C20</f>
        <v>0</v>
      </c>
      <c r="F20" s="307">
        <f t="shared" ref="F20:F30" si="0">E20*F$14</f>
        <v>0</v>
      </c>
      <c r="G20" s="308">
        <f>+E20+F20</f>
        <v>0</v>
      </c>
      <c r="H20" s="156"/>
    </row>
    <row r="21" spans="1:8" ht="15" customHeight="1">
      <c r="A21" s="162"/>
      <c r="B21" s="163"/>
      <c r="C21" s="159"/>
      <c r="D21" s="164"/>
      <c r="E21" s="129"/>
      <c r="F21" s="160"/>
      <c r="G21" s="161"/>
      <c r="H21" s="156"/>
    </row>
    <row r="22" spans="1:8" ht="15" customHeight="1">
      <c r="A22" s="162">
        <v>120</v>
      </c>
      <c r="B22" s="149">
        <v>2191</v>
      </c>
      <c r="C22" s="305">
        <v>0</v>
      </c>
      <c r="D22" s="164"/>
      <c r="E22" s="306">
        <f>+C22</f>
        <v>0</v>
      </c>
      <c r="F22" s="307">
        <f t="shared" si="0"/>
        <v>0</v>
      </c>
      <c r="G22" s="308">
        <f>+E22+F22</f>
        <v>0</v>
      </c>
      <c r="H22" s="156"/>
    </row>
    <row r="23" spans="1:8" ht="15" customHeight="1">
      <c r="A23" s="162"/>
      <c r="B23" s="149"/>
      <c r="C23" s="159"/>
      <c r="D23" s="164"/>
      <c r="E23" s="129"/>
      <c r="F23" s="160"/>
      <c r="G23" s="161"/>
      <c r="H23" s="156"/>
    </row>
    <row r="24" spans="1:8" ht="15" customHeight="1">
      <c r="A24" s="162">
        <v>130</v>
      </c>
      <c r="B24" s="149">
        <v>2136</v>
      </c>
      <c r="C24" s="305">
        <v>0</v>
      </c>
      <c r="D24" s="164"/>
      <c r="E24" s="306">
        <f>+C24</f>
        <v>0</v>
      </c>
      <c r="F24" s="307">
        <f t="shared" si="0"/>
        <v>0</v>
      </c>
      <c r="G24" s="308">
        <f>+E24+F24</f>
        <v>0</v>
      </c>
      <c r="H24" s="156"/>
    </row>
    <row r="25" spans="1:8" ht="15" customHeight="1">
      <c r="A25" s="162"/>
      <c r="B25" s="149"/>
      <c r="C25" s="165"/>
      <c r="D25" s="166"/>
      <c r="E25" s="167"/>
      <c r="F25" s="160"/>
      <c r="G25" s="168"/>
      <c r="H25" s="156"/>
    </row>
    <row r="26" spans="1:8" ht="15" customHeight="1">
      <c r="A26" s="162">
        <v>140</v>
      </c>
      <c r="B26" s="149">
        <v>2140</v>
      </c>
      <c r="C26" s="305">
        <v>0</v>
      </c>
      <c r="D26" s="166"/>
      <c r="E26" s="306">
        <f>+C26</f>
        <v>0</v>
      </c>
      <c r="F26" s="307">
        <f t="shared" si="0"/>
        <v>0</v>
      </c>
      <c r="G26" s="308">
        <f>+E26+F26</f>
        <v>0</v>
      </c>
      <c r="H26" s="156"/>
    </row>
    <row r="27" spans="1:8" ht="15" customHeight="1">
      <c r="A27" s="162"/>
      <c r="B27" s="149"/>
      <c r="C27" s="165"/>
      <c r="D27" s="166"/>
      <c r="E27" s="167"/>
      <c r="F27" s="160"/>
      <c r="G27" s="168"/>
      <c r="H27" s="156"/>
    </row>
    <row r="28" spans="1:8" ht="15" customHeight="1">
      <c r="A28" s="162">
        <v>160</v>
      </c>
      <c r="B28" s="149">
        <v>2135</v>
      </c>
      <c r="C28" s="305">
        <v>0</v>
      </c>
      <c r="D28" s="166"/>
      <c r="E28" s="306">
        <f>+C28</f>
        <v>0</v>
      </c>
      <c r="F28" s="307">
        <f t="shared" si="0"/>
        <v>0</v>
      </c>
      <c r="G28" s="308">
        <f>+E28+F28</f>
        <v>0</v>
      </c>
      <c r="H28" s="156"/>
    </row>
    <row r="29" spans="1:8" ht="15" customHeight="1">
      <c r="A29" s="169"/>
      <c r="B29" s="170"/>
      <c r="C29" s="158"/>
      <c r="D29" s="166"/>
      <c r="E29" s="167"/>
      <c r="F29" s="160"/>
      <c r="G29" s="168"/>
      <c r="H29" s="156"/>
    </row>
    <row r="30" spans="1:8" ht="15" customHeight="1">
      <c r="A30" s="162">
        <v>170</v>
      </c>
      <c r="B30" s="149">
        <v>2315</v>
      </c>
      <c r="C30" s="305">
        <v>0</v>
      </c>
      <c r="D30" s="166"/>
      <c r="E30" s="306">
        <f>+C30</f>
        <v>0</v>
      </c>
      <c r="F30" s="307">
        <f t="shared" si="0"/>
        <v>0</v>
      </c>
      <c r="G30" s="308">
        <f>+E30+F30</f>
        <v>0</v>
      </c>
      <c r="H30" s="156"/>
    </row>
    <row r="31" spans="1:8" ht="15" customHeight="1">
      <c r="A31" s="162"/>
      <c r="B31" s="149"/>
      <c r="C31" s="159"/>
      <c r="D31" s="171"/>
      <c r="E31" s="172"/>
      <c r="F31" s="160"/>
      <c r="G31" s="161"/>
      <c r="H31" s="156"/>
    </row>
    <row r="32" spans="1:8" ht="15" customHeight="1">
      <c r="A32" s="173"/>
      <c r="B32" s="149"/>
      <c r="C32" s="174"/>
      <c r="D32" s="175"/>
      <c r="E32" s="176"/>
      <c r="F32" s="177"/>
      <c r="G32" s="178"/>
      <c r="H32" s="156"/>
    </row>
    <row r="33" spans="1:8" ht="15" customHeight="1">
      <c r="A33" s="179"/>
      <c r="B33" s="180"/>
      <c r="C33" s="181"/>
      <c r="D33" s="182"/>
      <c r="E33" s="183"/>
      <c r="F33" s="184"/>
      <c r="G33" s="185"/>
      <c r="H33" s="156"/>
    </row>
    <row r="34" spans="1:8" ht="15" customHeight="1">
      <c r="A34" s="179"/>
      <c r="B34" s="180"/>
      <c r="C34" s="181"/>
      <c r="D34" s="182"/>
      <c r="E34" s="183"/>
      <c r="F34" s="184"/>
      <c r="G34" s="185"/>
      <c r="H34" s="156"/>
    </row>
    <row r="35" spans="1:8" ht="15" customHeight="1">
      <c r="A35" s="162"/>
      <c r="B35" s="149"/>
      <c r="C35" s="186"/>
      <c r="D35" s="187"/>
      <c r="E35" s="172"/>
      <c r="F35" s="160"/>
      <c r="G35" s="161"/>
      <c r="H35" s="156"/>
    </row>
    <row r="36" spans="1:8" ht="15" customHeight="1">
      <c r="A36" s="179"/>
      <c r="B36" s="180"/>
      <c r="C36" s="181"/>
      <c r="D36" s="182"/>
      <c r="E36" s="183"/>
      <c r="F36" s="184"/>
      <c r="G36" s="185"/>
      <c r="H36" s="156"/>
    </row>
    <row r="37" spans="1:8" ht="15" customHeight="1">
      <c r="A37" s="30"/>
      <c r="B37" s="100"/>
      <c r="C37" s="48"/>
      <c r="D37" s="52"/>
      <c r="E37" s="49"/>
      <c r="F37" s="50"/>
      <c r="G37" s="51"/>
    </row>
    <row r="38" spans="1:8" ht="15" customHeight="1">
      <c r="A38" s="30"/>
      <c r="B38" s="100"/>
      <c r="C38" s="48"/>
      <c r="D38" s="52"/>
      <c r="E38" s="49"/>
      <c r="F38" s="50"/>
      <c r="G38" s="51"/>
    </row>
    <row r="39" spans="1:8" ht="15" customHeight="1" thickBot="1">
      <c r="A39" s="36"/>
      <c r="B39" s="107"/>
      <c r="C39" s="53"/>
      <c r="D39" s="54"/>
      <c r="E39" s="55"/>
      <c r="F39" s="56"/>
      <c r="G39" s="57"/>
    </row>
    <row r="40" spans="1:8" ht="20.100000000000001" customHeight="1" thickTop="1" thickBot="1">
      <c r="A40" s="342" t="s">
        <v>49</v>
      </c>
      <c r="B40" s="343"/>
      <c r="C40" s="343"/>
      <c r="D40" s="343"/>
      <c r="E40" s="343"/>
      <c r="F40" s="343"/>
      <c r="G40" s="344"/>
    </row>
    <row r="41" spans="1:8" ht="20.100000000000001" customHeight="1" thickTop="1" thickBot="1">
      <c r="A41" s="339" t="s">
        <v>21</v>
      </c>
      <c r="B41" s="340"/>
      <c r="C41" s="340"/>
      <c r="D41" s="340"/>
      <c r="E41" s="340"/>
      <c r="F41" s="340"/>
      <c r="G41" s="341"/>
    </row>
    <row r="42" spans="1:8" ht="20.100000000000001" customHeight="1" thickTop="1" thickBot="1">
      <c r="A42" s="98" t="s">
        <v>10</v>
      </c>
      <c r="B42" s="336" t="s">
        <v>112</v>
      </c>
      <c r="C42" s="337"/>
      <c r="D42" s="337"/>
      <c r="E42" s="337"/>
      <c r="F42" s="337"/>
      <c r="G42" s="338"/>
    </row>
    <row r="43" spans="1:8" ht="15" customHeight="1" thickTop="1">
      <c r="A43" s="349" t="s">
        <v>1</v>
      </c>
      <c r="B43" s="350"/>
      <c r="C43" s="350"/>
      <c r="D43" s="350"/>
      <c r="E43" s="350"/>
      <c r="F43" s="350"/>
      <c r="G43" s="351"/>
    </row>
    <row r="44" spans="1:8" ht="20.100000000000001" customHeight="1">
      <c r="A44" s="352" t="s">
        <v>16</v>
      </c>
      <c r="B44" s="353"/>
      <c r="C44" s="353"/>
      <c r="D44" s="353"/>
      <c r="E44" s="353"/>
      <c r="F44" s="353"/>
      <c r="G44" s="354"/>
    </row>
    <row r="45" spans="1:8" ht="15" customHeight="1">
      <c r="A45" s="355"/>
      <c r="B45" s="356"/>
      <c r="C45" s="356"/>
      <c r="D45" s="356"/>
      <c r="E45" s="356"/>
      <c r="F45" s="356"/>
      <c r="G45" s="357"/>
    </row>
    <row r="46" spans="1:8" ht="15" customHeight="1">
      <c r="A46" s="333" t="s">
        <v>78</v>
      </c>
      <c r="B46" s="334"/>
      <c r="C46" s="334"/>
      <c r="D46" s="334"/>
      <c r="E46" s="334"/>
      <c r="F46" s="334"/>
      <c r="G46" s="335"/>
    </row>
    <row r="47" spans="1:8" ht="15" customHeight="1">
      <c r="A47" s="333" t="s">
        <v>79</v>
      </c>
      <c r="B47" s="334"/>
      <c r="C47" s="334"/>
      <c r="D47" s="334"/>
      <c r="E47" s="334"/>
      <c r="F47" s="334"/>
      <c r="G47" s="335"/>
    </row>
    <row r="48" spans="1:8" ht="15" customHeight="1">
      <c r="A48" s="333" t="s">
        <v>80</v>
      </c>
      <c r="B48" s="334"/>
      <c r="C48" s="334"/>
      <c r="D48" s="334"/>
      <c r="E48" s="334"/>
      <c r="F48" s="334"/>
      <c r="G48" s="335"/>
    </row>
    <row r="49" spans="1:7" ht="15" customHeight="1">
      <c r="A49" s="330" t="s">
        <v>81</v>
      </c>
      <c r="B49" s="331"/>
      <c r="C49" s="331"/>
      <c r="D49" s="331"/>
      <c r="E49" s="331"/>
      <c r="F49" s="331"/>
      <c r="G49" s="332"/>
    </row>
    <row r="50" spans="1:7" ht="15" customHeight="1">
      <c r="A50" s="330" t="s">
        <v>82</v>
      </c>
      <c r="B50" s="331"/>
      <c r="C50" s="331"/>
      <c r="D50" s="331"/>
      <c r="E50" s="331"/>
      <c r="F50" s="331"/>
      <c r="G50" s="332"/>
    </row>
    <row r="51" spans="1:7" ht="15" customHeight="1">
      <c r="A51" s="333" t="s">
        <v>83</v>
      </c>
      <c r="B51" s="334"/>
      <c r="C51" s="334"/>
      <c r="D51" s="334"/>
      <c r="E51" s="334"/>
      <c r="F51" s="334"/>
      <c r="G51" s="335"/>
    </row>
    <row r="52" spans="1:7" ht="15" customHeight="1">
      <c r="A52" s="333" t="s">
        <v>84</v>
      </c>
      <c r="B52" s="334"/>
      <c r="C52" s="334"/>
      <c r="D52" s="334"/>
      <c r="E52" s="334"/>
      <c r="F52" s="334"/>
      <c r="G52" s="335"/>
    </row>
    <row r="53" spans="1:7" ht="15" customHeight="1">
      <c r="A53" s="333" t="s">
        <v>85</v>
      </c>
      <c r="B53" s="334"/>
      <c r="C53" s="334"/>
      <c r="D53" s="334"/>
      <c r="E53" s="334"/>
      <c r="F53" s="334"/>
      <c r="G53" s="335"/>
    </row>
    <row r="54" spans="1:7" ht="15" customHeight="1">
      <c r="A54" s="330" t="s">
        <v>86</v>
      </c>
      <c r="B54" s="331"/>
      <c r="C54" s="331"/>
      <c r="D54" s="331"/>
      <c r="E54" s="331"/>
      <c r="F54" s="331"/>
      <c r="G54" s="332"/>
    </row>
    <row r="55" spans="1:7" ht="15" customHeight="1">
      <c r="A55" s="19"/>
      <c r="B55" s="15"/>
      <c r="C55" s="15"/>
      <c r="D55" s="15"/>
      <c r="E55" s="15"/>
      <c r="F55" s="15"/>
      <c r="G55" s="18"/>
    </row>
    <row r="56" spans="1:7" ht="15" customHeight="1">
      <c r="A56" s="19"/>
      <c r="B56" s="15"/>
      <c r="C56" s="15"/>
      <c r="D56" s="329" t="s">
        <v>48</v>
      </c>
      <c r="E56" s="329"/>
      <c r="F56" s="329"/>
      <c r="G56" s="18"/>
    </row>
    <row r="57" spans="1:7" ht="15" customHeight="1">
      <c r="A57" s="19"/>
      <c r="B57" s="15"/>
      <c r="C57" s="15"/>
      <c r="D57" s="15"/>
      <c r="E57" s="15"/>
      <c r="F57" s="15"/>
      <c r="G57" s="18"/>
    </row>
    <row r="58" spans="1:7" ht="15" customHeight="1">
      <c r="A58" s="19"/>
      <c r="B58" s="15"/>
      <c r="C58" s="15"/>
      <c r="D58" s="15"/>
      <c r="E58" s="15"/>
      <c r="F58" s="15"/>
      <c r="G58" s="18"/>
    </row>
    <row r="59" spans="1:7" ht="15" customHeight="1">
      <c r="A59" s="19"/>
      <c r="B59" s="15"/>
      <c r="C59" s="15"/>
      <c r="D59" s="329" t="s">
        <v>62</v>
      </c>
      <c r="E59" s="329"/>
      <c r="F59" s="329"/>
      <c r="G59" s="18"/>
    </row>
    <row r="60" spans="1:7" ht="15" customHeight="1">
      <c r="A60" s="19"/>
      <c r="B60" s="15"/>
      <c r="C60" s="15"/>
      <c r="D60" s="15"/>
      <c r="E60" s="15"/>
      <c r="F60" s="15"/>
      <c r="G60" s="18"/>
    </row>
    <row r="61" spans="1:7" ht="20.100000000000001" customHeight="1">
      <c r="A61" s="326" t="s">
        <v>14</v>
      </c>
      <c r="B61" s="327"/>
      <c r="C61" s="44">
        <v>30</v>
      </c>
      <c r="D61" s="8" t="s">
        <v>76</v>
      </c>
      <c r="E61" s="327" t="s">
        <v>23</v>
      </c>
      <c r="F61" s="327"/>
      <c r="G61" s="43"/>
    </row>
    <row r="62" spans="1:7" ht="15" customHeight="1" thickBot="1">
      <c r="A62" s="45"/>
      <c r="B62" s="46"/>
      <c r="C62" s="46"/>
      <c r="D62" s="46"/>
      <c r="E62" s="46"/>
      <c r="F62" s="46"/>
      <c r="G62" s="47"/>
    </row>
    <row r="63" spans="1:7" ht="15" customHeight="1" thickTop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</sheetData>
  <mergeCells count="26">
    <mergeCell ref="E61:F61"/>
    <mergeCell ref="A61:B61"/>
    <mergeCell ref="E8:F8"/>
    <mergeCell ref="E9:F9"/>
    <mergeCell ref="A43:G43"/>
    <mergeCell ref="A44:G44"/>
    <mergeCell ref="A45:G45"/>
    <mergeCell ref="A46:G46"/>
    <mergeCell ref="A47:G47"/>
    <mergeCell ref="A48:G48"/>
    <mergeCell ref="A49:G49"/>
    <mergeCell ref="A52:G52"/>
    <mergeCell ref="A53:G53"/>
    <mergeCell ref="A54:G54"/>
    <mergeCell ref="A1:G1"/>
    <mergeCell ref="A2:G2"/>
    <mergeCell ref="A3:G3"/>
    <mergeCell ref="D56:F56"/>
    <mergeCell ref="D59:F59"/>
    <mergeCell ref="A50:G50"/>
    <mergeCell ref="A51:G51"/>
    <mergeCell ref="B42:G42"/>
    <mergeCell ref="A41:G41"/>
    <mergeCell ref="A40:G40"/>
    <mergeCell ref="B4:C4"/>
    <mergeCell ref="B5:C5"/>
  </mergeCells>
  <printOptions horizontalCentered="1"/>
  <pageMargins left="0.25" right="0.25" top="0.5" bottom="0.25" header="0.5" footer="0.5"/>
  <pageSetup paperSize="5" scale="98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8819-A96D-4EDA-8357-D9EE5A34BF87}">
  <sheetPr>
    <pageSetUpPr fitToPage="1"/>
  </sheetPr>
  <dimension ref="A1:N120"/>
  <sheetViews>
    <sheetView view="pageBreakPreview" zoomScaleNormal="100" zoomScaleSheetLayoutView="100" workbookViewId="0">
      <selection activeCell="B4" sqref="B4"/>
    </sheetView>
  </sheetViews>
  <sheetFormatPr defaultColWidth="8.88671875" defaultRowHeight="15"/>
  <cols>
    <col min="1" max="1" width="12.77734375" style="3" customWidth="1"/>
    <col min="2" max="2" width="44.77734375" style="3" customWidth="1"/>
    <col min="3" max="3" width="10.77734375" style="112" customWidth="1"/>
    <col min="4" max="6" width="10.77734375" style="3" customWidth="1"/>
    <col min="7" max="14" width="8.88671875" style="3"/>
    <col min="15" max="16384" width="8.88671875" style="2"/>
  </cols>
  <sheetData>
    <row r="1" spans="1:14" ht="15" customHeight="1" thickTop="1">
      <c r="A1" s="397"/>
      <c r="B1" s="398"/>
      <c r="C1" s="398"/>
      <c r="D1" s="398"/>
      <c r="E1" s="398"/>
      <c r="F1" s="399"/>
    </row>
    <row r="2" spans="1:14" ht="20.100000000000001" customHeight="1">
      <c r="A2" s="415" t="s">
        <v>22</v>
      </c>
      <c r="B2" s="416"/>
      <c r="C2" s="416"/>
      <c r="D2" s="416"/>
      <c r="E2" s="416"/>
      <c r="F2" s="417"/>
    </row>
    <row r="3" spans="1:14" ht="15" customHeight="1">
      <c r="A3" s="111"/>
      <c r="D3" s="281"/>
      <c r="E3" s="282"/>
      <c r="F3" s="113"/>
    </row>
    <row r="4" spans="1:14" ht="15" customHeight="1">
      <c r="A4" s="114" t="s">
        <v>17</v>
      </c>
      <c r="B4" s="314" t="str">
        <f>'100 Series'!B4</f>
        <v>Merkley Oaks</v>
      </c>
      <c r="C4" s="284"/>
      <c r="D4" s="285" t="s">
        <v>0</v>
      </c>
      <c r="E4" s="286">
        <f>'100 Series'!F4</f>
        <v>45748</v>
      </c>
      <c r="F4" s="115"/>
    </row>
    <row r="5" spans="1:14" ht="15" customHeight="1">
      <c r="A5" s="114" t="s">
        <v>18</v>
      </c>
      <c r="B5" s="315" t="s">
        <v>63</v>
      </c>
      <c r="C5" s="287"/>
      <c r="D5" s="287" t="s">
        <v>2</v>
      </c>
      <c r="E5" s="286" t="str">
        <f>'100 Series'!F5</f>
        <v>XXX - XXX</v>
      </c>
      <c r="F5" s="116"/>
    </row>
    <row r="6" spans="1:14" ht="15" customHeight="1">
      <c r="A6" s="114"/>
      <c r="B6" s="288" t="s">
        <v>1</v>
      </c>
      <c r="C6" s="289"/>
      <c r="E6" s="290"/>
      <c r="F6" s="108"/>
    </row>
    <row r="7" spans="1:14" ht="15" customHeight="1">
      <c r="A7" s="114" t="s">
        <v>3</v>
      </c>
      <c r="B7" s="291" t="str">
        <f>'100 Series'!B7</f>
        <v>T. B. A.</v>
      </c>
      <c r="C7" s="292"/>
      <c r="D7" s="410" t="str">
        <f>'100 Series'!E8</f>
        <v>CONTRACT PERIOD :</v>
      </c>
      <c r="E7" s="410"/>
      <c r="F7" s="108"/>
    </row>
    <row r="8" spans="1:14" ht="15" customHeight="1">
      <c r="A8" s="114"/>
      <c r="B8" s="316"/>
      <c r="D8" s="411" t="str">
        <f>'100 Series'!E9</f>
        <v>April 1, 2025 to March 31, 2026</v>
      </c>
      <c r="E8" s="411"/>
      <c r="F8" s="108"/>
    </row>
    <row r="9" spans="1:14" ht="15" customHeight="1">
      <c r="A9" s="114" t="s">
        <v>19</v>
      </c>
      <c r="B9" s="109" t="s">
        <v>13</v>
      </c>
      <c r="D9" s="283"/>
      <c r="E9" s="283"/>
      <c r="F9" s="117"/>
    </row>
    <row r="10" spans="1:14" ht="15" customHeight="1" thickBot="1">
      <c r="A10" s="114"/>
      <c r="B10" s="288" t="s">
        <v>1</v>
      </c>
      <c r="C10" s="289"/>
      <c r="E10" s="290"/>
      <c r="F10" s="108"/>
    </row>
    <row r="11" spans="1:14" s="110" customFormat="1" ht="20.100000000000001" customHeight="1" thickTop="1" thickBot="1">
      <c r="A11" s="4" t="s">
        <v>24</v>
      </c>
      <c r="B11" s="5" t="s">
        <v>25</v>
      </c>
      <c r="C11" s="5" t="s">
        <v>26</v>
      </c>
      <c r="D11" s="118" t="s">
        <v>5</v>
      </c>
      <c r="E11" s="119" t="s">
        <v>20</v>
      </c>
      <c r="F11" s="120" t="s">
        <v>6</v>
      </c>
      <c r="G11" s="109"/>
      <c r="H11" s="109"/>
      <c r="I11" s="109"/>
      <c r="J11" s="109"/>
      <c r="K11" s="109"/>
      <c r="L11" s="109"/>
      <c r="M11" s="109"/>
      <c r="N11" s="109"/>
    </row>
    <row r="12" spans="1:14" ht="20.100000000000001" customHeight="1" thickTop="1" thickBot="1">
      <c r="A12" s="406" t="s">
        <v>54</v>
      </c>
      <c r="B12" s="407"/>
      <c r="C12" s="407"/>
      <c r="D12" s="407"/>
      <c r="E12" s="407"/>
      <c r="F12" s="408"/>
    </row>
    <row r="13" spans="1:14" ht="15" customHeight="1" thickTop="1" thickBot="1">
      <c r="A13" s="275"/>
      <c r="B13" s="276"/>
      <c r="C13" s="128"/>
      <c r="D13" s="125"/>
      <c r="E13" s="127">
        <v>0.13</v>
      </c>
      <c r="F13" s="126"/>
    </row>
    <row r="14" spans="1:14" ht="15" customHeight="1" thickTop="1">
      <c r="A14" s="299"/>
      <c r="B14" s="298" t="s">
        <v>27</v>
      </c>
      <c r="C14" s="279"/>
      <c r="D14" s="293"/>
      <c r="E14" s="294"/>
      <c r="F14" s="295"/>
      <c r="G14" s="261"/>
    </row>
    <row r="15" spans="1:14" ht="15" customHeight="1">
      <c r="A15" s="262">
        <v>1</v>
      </c>
      <c r="B15" s="277" t="s">
        <v>74</v>
      </c>
      <c r="C15" s="280" t="s">
        <v>42</v>
      </c>
      <c r="D15" s="306">
        <v>0</v>
      </c>
      <c r="E15" s="307">
        <f>D15*E$13</f>
        <v>0</v>
      </c>
      <c r="F15" s="312">
        <f>D15+E15</f>
        <v>0</v>
      </c>
      <c r="G15" s="261"/>
    </row>
    <row r="16" spans="1:14" ht="15" customHeight="1">
      <c r="A16" s="262">
        <v>2</v>
      </c>
      <c r="B16" s="278" t="s">
        <v>61</v>
      </c>
      <c r="C16" s="280" t="s">
        <v>42</v>
      </c>
      <c r="D16" s="306">
        <v>0</v>
      </c>
      <c r="E16" s="307">
        <f>D16*E$13</f>
        <v>0</v>
      </c>
      <c r="F16" s="312">
        <f>D16+E16</f>
        <v>0</v>
      </c>
      <c r="G16" s="261"/>
    </row>
    <row r="17" spans="1:7" ht="15" customHeight="1">
      <c r="A17" s="262"/>
      <c r="B17" s="278"/>
      <c r="C17" s="280"/>
      <c r="D17" s="129"/>
      <c r="E17" s="160"/>
      <c r="F17" s="210"/>
      <c r="G17" s="261"/>
    </row>
    <row r="18" spans="1:7" ht="15" customHeight="1">
      <c r="A18" s="262">
        <v>3</v>
      </c>
      <c r="B18" s="278" t="s">
        <v>37</v>
      </c>
      <c r="C18" s="280" t="s">
        <v>42</v>
      </c>
      <c r="D18" s="306">
        <v>0</v>
      </c>
      <c r="E18" s="307">
        <f>D18*E$13</f>
        <v>0</v>
      </c>
      <c r="F18" s="312">
        <f>D18+E18</f>
        <v>0</v>
      </c>
      <c r="G18" s="261"/>
    </row>
    <row r="19" spans="1:7" ht="15" customHeight="1">
      <c r="A19" s="262"/>
      <c r="B19" s="278" t="s">
        <v>75</v>
      </c>
      <c r="C19" s="280"/>
      <c r="D19" s="129"/>
      <c r="E19" s="160"/>
      <c r="F19" s="210"/>
      <c r="G19" s="261"/>
    </row>
    <row r="20" spans="1:7" ht="15" customHeight="1">
      <c r="A20" s="262"/>
      <c r="B20" s="278"/>
      <c r="C20" s="280"/>
      <c r="D20" s="129"/>
      <c r="E20" s="160"/>
      <c r="F20" s="210"/>
      <c r="G20" s="261"/>
    </row>
    <row r="21" spans="1:7" ht="15" customHeight="1">
      <c r="A21" s="262">
        <v>4</v>
      </c>
      <c r="B21" s="278" t="s">
        <v>47</v>
      </c>
      <c r="C21" s="280" t="s">
        <v>43</v>
      </c>
      <c r="D21" s="306">
        <v>0</v>
      </c>
      <c r="E21" s="307">
        <f>D21*E$13</f>
        <v>0</v>
      </c>
      <c r="F21" s="312">
        <f>D21+E21</f>
        <v>0</v>
      </c>
      <c r="G21" s="261"/>
    </row>
    <row r="22" spans="1:7" ht="15" customHeight="1">
      <c r="A22" s="262"/>
      <c r="B22" s="278"/>
      <c r="C22" s="280"/>
      <c r="D22" s="129"/>
      <c r="E22" s="160"/>
      <c r="F22" s="210"/>
      <c r="G22" s="261"/>
    </row>
    <row r="23" spans="1:7" ht="15" customHeight="1">
      <c r="A23" s="297"/>
      <c r="B23" s="298" t="s">
        <v>28</v>
      </c>
      <c r="C23" s="279"/>
      <c r="D23" s="129"/>
      <c r="E23" s="160"/>
      <c r="F23" s="210"/>
      <c r="G23" s="261"/>
    </row>
    <row r="24" spans="1:7" ht="15" customHeight="1">
      <c r="A24" s="262">
        <v>5</v>
      </c>
      <c r="B24" s="265" t="s">
        <v>57</v>
      </c>
      <c r="C24" s="264" t="s">
        <v>36</v>
      </c>
      <c r="D24" s="306">
        <v>0</v>
      </c>
      <c r="E24" s="307">
        <f>D24*E$13</f>
        <v>0</v>
      </c>
      <c r="F24" s="312">
        <f t="shared" ref="F24:F29" si="0">D24+E24</f>
        <v>0</v>
      </c>
      <c r="G24" s="261"/>
    </row>
    <row r="25" spans="1:7" ht="15" customHeight="1">
      <c r="A25" s="262">
        <v>6</v>
      </c>
      <c r="B25" s="265" t="s">
        <v>58</v>
      </c>
      <c r="C25" s="264" t="s">
        <v>36</v>
      </c>
      <c r="D25" s="306">
        <v>0</v>
      </c>
      <c r="E25" s="307">
        <f>D25*E$13</f>
        <v>0</v>
      </c>
      <c r="F25" s="312">
        <f t="shared" si="0"/>
        <v>0</v>
      </c>
      <c r="G25" s="261"/>
    </row>
    <row r="26" spans="1:7" ht="15" customHeight="1">
      <c r="A26" s="262">
        <v>7</v>
      </c>
      <c r="B26" s="265" t="s">
        <v>46</v>
      </c>
      <c r="C26" s="264" t="s">
        <v>29</v>
      </c>
      <c r="D26" s="306">
        <v>0</v>
      </c>
      <c r="E26" s="307">
        <f>D26*E$13</f>
        <v>0</v>
      </c>
      <c r="F26" s="312">
        <f t="shared" si="0"/>
        <v>0</v>
      </c>
      <c r="G26" s="261"/>
    </row>
    <row r="27" spans="1:7" ht="15" customHeight="1">
      <c r="A27" s="262"/>
      <c r="B27" s="265"/>
      <c r="C27" s="264"/>
      <c r="D27" s="129"/>
      <c r="E27" s="160"/>
      <c r="F27" s="210"/>
      <c r="G27" s="261"/>
    </row>
    <row r="28" spans="1:7" ht="15" customHeight="1">
      <c r="A28" s="262">
        <v>8</v>
      </c>
      <c r="B28" s="265" t="s">
        <v>30</v>
      </c>
      <c r="C28" s="264" t="s">
        <v>42</v>
      </c>
      <c r="D28" s="306">
        <v>0</v>
      </c>
      <c r="E28" s="307">
        <f>D28*E$13</f>
        <v>0</v>
      </c>
      <c r="F28" s="312">
        <f t="shared" si="0"/>
        <v>0</v>
      </c>
      <c r="G28" s="261"/>
    </row>
    <row r="29" spans="1:7" ht="15" customHeight="1">
      <c r="A29" s="262">
        <v>9</v>
      </c>
      <c r="B29" s="265" t="s">
        <v>31</v>
      </c>
      <c r="C29" s="264"/>
      <c r="D29" s="306">
        <v>0</v>
      </c>
      <c r="E29" s="307">
        <f>D29*E$13</f>
        <v>0</v>
      </c>
      <c r="F29" s="312">
        <f t="shared" si="0"/>
        <v>0</v>
      </c>
      <c r="G29" s="266"/>
    </row>
    <row r="30" spans="1:7" ht="15" customHeight="1">
      <c r="A30" s="262"/>
      <c r="B30" s="265"/>
      <c r="C30" s="264"/>
      <c r="D30" s="129"/>
      <c r="E30" s="160"/>
      <c r="F30" s="210"/>
      <c r="G30" s="261"/>
    </row>
    <row r="31" spans="1:7" ht="15" customHeight="1">
      <c r="A31" s="262">
        <v>10</v>
      </c>
      <c r="B31" s="265" t="s">
        <v>69</v>
      </c>
      <c r="C31" s="264" t="s">
        <v>45</v>
      </c>
      <c r="D31" s="306">
        <v>0</v>
      </c>
      <c r="E31" s="307">
        <f>D31*E$13</f>
        <v>0</v>
      </c>
      <c r="F31" s="312">
        <f>D31+E31</f>
        <v>0</v>
      </c>
      <c r="G31" s="261"/>
    </row>
    <row r="32" spans="1:7" ht="15" customHeight="1">
      <c r="A32" s="262"/>
      <c r="B32" s="265"/>
      <c r="C32" s="264"/>
      <c r="D32" s="129"/>
      <c r="E32" s="160"/>
      <c r="F32" s="210"/>
      <c r="G32" s="261"/>
    </row>
    <row r="33" spans="1:7" ht="15" customHeight="1">
      <c r="A33" s="262">
        <v>11</v>
      </c>
      <c r="B33" s="265" t="s">
        <v>70</v>
      </c>
      <c r="C33" s="264" t="s">
        <v>32</v>
      </c>
      <c r="D33" s="306">
        <v>0</v>
      </c>
      <c r="E33" s="307">
        <f>D33*E$13</f>
        <v>0</v>
      </c>
      <c r="F33" s="312">
        <f t="shared" ref="F33:F35" si="1">D33+E33</f>
        <v>0</v>
      </c>
      <c r="G33" s="261"/>
    </row>
    <row r="34" spans="1:7" ht="15" customHeight="1">
      <c r="A34" s="262">
        <v>12</v>
      </c>
      <c r="B34" s="265" t="s">
        <v>71</v>
      </c>
      <c r="C34" s="264" t="s">
        <v>29</v>
      </c>
      <c r="D34" s="306">
        <v>0</v>
      </c>
      <c r="E34" s="307">
        <f>D34*E$13</f>
        <v>0</v>
      </c>
      <c r="F34" s="312">
        <f t="shared" si="1"/>
        <v>0</v>
      </c>
      <c r="G34" s="261"/>
    </row>
    <row r="35" spans="1:7" ht="15" customHeight="1">
      <c r="A35" s="262">
        <v>13</v>
      </c>
      <c r="B35" s="265" t="s">
        <v>33</v>
      </c>
      <c r="C35" s="264" t="s">
        <v>29</v>
      </c>
      <c r="D35" s="306">
        <v>0</v>
      </c>
      <c r="E35" s="307">
        <f>D35*E$13</f>
        <v>0</v>
      </c>
      <c r="F35" s="312">
        <f t="shared" si="1"/>
        <v>0</v>
      </c>
      <c r="G35" s="261"/>
    </row>
    <row r="36" spans="1:7" ht="15" customHeight="1">
      <c r="A36" s="262"/>
      <c r="B36" s="265"/>
      <c r="C36" s="264"/>
      <c r="D36" s="129"/>
      <c r="E36" s="160"/>
      <c r="F36" s="210"/>
      <c r="G36" s="261"/>
    </row>
    <row r="37" spans="1:7" ht="15" customHeight="1">
      <c r="A37" s="262">
        <v>14</v>
      </c>
      <c r="B37" s="265" t="s">
        <v>34</v>
      </c>
      <c r="C37" s="264" t="s">
        <v>32</v>
      </c>
      <c r="D37" s="306">
        <v>0</v>
      </c>
      <c r="E37" s="307">
        <f>D37*E$13</f>
        <v>0</v>
      </c>
      <c r="F37" s="312">
        <f>D37+E37</f>
        <v>0</v>
      </c>
      <c r="G37" s="261"/>
    </row>
    <row r="38" spans="1:7" ht="15" customHeight="1">
      <c r="A38" s="262"/>
      <c r="B38" s="265"/>
      <c r="C38" s="264"/>
      <c r="D38" s="129"/>
      <c r="E38" s="160"/>
      <c r="F38" s="210"/>
      <c r="G38" s="261"/>
    </row>
    <row r="39" spans="1:7" ht="15" customHeight="1">
      <c r="A39" s="262">
        <v>15</v>
      </c>
      <c r="B39" s="265" t="s">
        <v>35</v>
      </c>
      <c r="C39" s="264" t="s">
        <v>44</v>
      </c>
      <c r="D39" s="306">
        <v>0</v>
      </c>
      <c r="E39" s="307">
        <f>D39*E$13</f>
        <v>0</v>
      </c>
      <c r="F39" s="312">
        <f>D39+E39</f>
        <v>0</v>
      </c>
      <c r="G39" s="261"/>
    </row>
    <row r="40" spans="1:7" ht="15" customHeight="1">
      <c r="A40" s="262"/>
      <c r="B40" s="265"/>
      <c r="C40" s="264"/>
      <c r="D40" s="129"/>
      <c r="E40" s="160"/>
      <c r="F40" s="210"/>
      <c r="G40" s="261"/>
    </row>
    <row r="41" spans="1:7" ht="15" customHeight="1">
      <c r="A41" s="262">
        <v>16</v>
      </c>
      <c r="B41" s="265" t="s">
        <v>68</v>
      </c>
      <c r="C41" s="264" t="s">
        <v>36</v>
      </c>
      <c r="D41" s="306">
        <v>0</v>
      </c>
      <c r="E41" s="307">
        <f>D41*E$13</f>
        <v>0</v>
      </c>
      <c r="F41" s="312">
        <f>D41+E41</f>
        <v>0</v>
      </c>
      <c r="G41" s="261"/>
    </row>
    <row r="42" spans="1:7" ht="15" customHeight="1">
      <c r="A42" s="262">
        <v>16</v>
      </c>
      <c r="B42" s="265" t="s">
        <v>67</v>
      </c>
      <c r="C42" s="264" t="s">
        <v>29</v>
      </c>
      <c r="D42" s="306">
        <v>0</v>
      </c>
      <c r="E42" s="307">
        <f>D42*E$13</f>
        <v>0</v>
      </c>
      <c r="F42" s="312">
        <f>D42+E42</f>
        <v>0</v>
      </c>
      <c r="G42" s="261"/>
    </row>
    <row r="43" spans="1:7" ht="15" customHeight="1">
      <c r="A43" s="262"/>
      <c r="B43" s="265"/>
      <c r="C43" s="264"/>
      <c r="D43" s="129"/>
      <c r="E43" s="160"/>
      <c r="F43" s="210"/>
      <c r="G43" s="261"/>
    </row>
    <row r="44" spans="1:7" ht="15" customHeight="1">
      <c r="A44" s="262">
        <v>17</v>
      </c>
      <c r="B44" s="263" t="s">
        <v>38</v>
      </c>
      <c r="C44" s="264" t="s">
        <v>44</v>
      </c>
      <c r="D44" s="306">
        <v>0</v>
      </c>
      <c r="E44" s="307">
        <f>D44*E$13</f>
        <v>0</v>
      </c>
      <c r="F44" s="312">
        <f>D44+E44</f>
        <v>0</v>
      </c>
      <c r="G44" s="261"/>
    </row>
    <row r="45" spans="1:7" ht="15" customHeight="1">
      <c r="A45" s="262"/>
      <c r="B45" s="263"/>
      <c r="C45" s="264"/>
      <c r="D45" s="129"/>
      <c r="E45" s="160"/>
      <c r="F45" s="210"/>
      <c r="G45" s="261"/>
    </row>
    <row r="46" spans="1:7" ht="15" customHeight="1">
      <c r="A46" s="262">
        <v>18</v>
      </c>
      <c r="B46" s="265" t="s">
        <v>39</v>
      </c>
      <c r="C46" s="264" t="s">
        <v>44</v>
      </c>
      <c r="D46" s="306">
        <v>0</v>
      </c>
      <c r="E46" s="307">
        <f>D46*E$13</f>
        <v>0</v>
      </c>
      <c r="F46" s="312">
        <f>D46+E46</f>
        <v>0</v>
      </c>
      <c r="G46" s="261"/>
    </row>
    <row r="47" spans="1:7" ht="15" customHeight="1">
      <c r="A47" s="262"/>
      <c r="B47" s="265"/>
      <c r="C47" s="264"/>
      <c r="D47" s="129"/>
      <c r="E47" s="160"/>
      <c r="F47" s="210"/>
      <c r="G47" s="261"/>
    </row>
    <row r="48" spans="1:7" ht="15" customHeight="1">
      <c r="A48" s="262">
        <v>19</v>
      </c>
      <c r="B48" s="265" t="s">
        <v>66</v>
      </c>
      <c r="C48" s="264" t="s">
        <v>44</v>
      </c>
      <c r="D48" s="306">
        <v>0</v>
      </c>
      <c r="E48" s="307">
        <f>D48*E$13</f>
        <v>0</v>
      </c>
      <c r="F48" s="312">
        <f t="shared" ref="F48:F49" si="2">D48+E48</f>
        <v>0</v>
      </c>
      <c r="G48" s="261"/>
    </row>
    <row r="49" spans="1:7" ht="15" customHeight="1">
      <c r="A49" s="262">
        <v>20</v>
      </c>
      <c r="B49" s="265" t="s">
        <v>40</v>
      </c>
      <c r="C49" s="264" t="s">
        <v>44</v>
      </c>
      <c r="D49" s="306">
        <v>0</v>
      </c>
      <c r="E49" s="307">
        <f>D49*E$13</f>
        <v>0</v>
      </c>
      <c r="F49" s="312">
        <f t="shared" si="2"/>
        <v>0</v>
      </c>
      <c r="G49" s="261"/>
    </row>
    <row r="50" spans="1:7" ht="15" customHeight="1">
      <c r="A50" s="262"/>
      <c r="B50" s="265"/>
      <c r="C50" s="264"/>
      <c r="D50" s="129"/>
      <c r="E50" s="160"/>
      <c r="F50" s="210"/>
      <c r="G50" s="261"/>
    </row>
    <row r="51" spans="1:7" ht="15" customHeight="1">
      <c r="A51" s="262">
        <v>21</v>
      </c>
      <c r="B51" s="265" t="s">
        <v>72</v>
      </c>
      <c r="C51" s="264" t="s">
        <v>44</v>
      </c>
      <c r="D51" s="306">
        <v>0</v>
      </c>
      <c r="E51" s="307">
        <f>D51*E$13</f>
        <v>0</v>
      </c>
      <c r="F51" s="312">
        <f>D51+E51</f>
        <v>0</v>
      </c>
      <c r="G51" s="261"/>
    </row>
    <row r="52" spans="1:7" ht="15" customHeight="1">
      <c r="A52" s="262">
        <v>22</v>
      </c>
      <c r="B52" s="265" t="s">
        <v>41</v>
      </c>
      <c r="C52" s="264" t="s">
        <v>44</v>
      </c>
      <c r="D52" s="306">
        <v>0</v>
      </c>
      <c r="E52" s="307">
        <f>D52*E$13</f>
        <v>0</v>
      </c>
      <c r="F52" s="312">
        <f>D52+E52</f>
        <v>0</v>
      </c>
      <c r="G52" s="261"/>
    </row>
    <row r="53" spans="1:7" ht="15" customHeight="1">
      <c r="A53" s="262">
        <v>23</v>
      </c>
      <c r="B53" s="265" t="s">
        <v>73</v>
      </c>
      <c r="C53" s="264" t="s">
        <v>44</v>
      </c>
      <c r="D53" s="306">
        <v>0</v>
      </c>
      <c r="E53" s="307">
        <f>D53*E$13</f>
        <v>0</v>
      </c>
      <c r="F53" s="312">
        <f>D53+E53</f>
        <v>0</v>
      </c>
      <c r="G53" s="261"/>
    </row>
    <row r="54" spans="1:7" ht="15" customHeight="1" thickBot="1">
      <c r="A54" s="267"/>
      <c r="B54" s="268"/>
      <c r="C54" s="269"/>
      <c r="D54" s="270"/>
      <c r="E54" s="271"/>
      <c r="F54" s="272"/>
      <c r="G54" s="261"/>
    </row>
    <row r="55" spans="1:7" ht="20.100000000000001" customHeight="1" thickTop="1" thickBot="1">
      <c r="A55" s="400" t="s">
        <v>21</v>
      </c>
      <c r="B55" s="401"/>
      <c r="C55" s="401"/>
      <c r="D55" s="401"/>
      <c r="E55" s="401"/>
      <c r="F55" s="402"/>
    </row>
    <row r="56" spans="1:7" ht="20.100000000000001" customHeight="1" thickTop="1" thickBot="1">
      <c r="A56" s="296" t="s">
        <v>10</v>
      </c>
      <c r="B56" s="403" t="str">
        <f>'100 Series'!B42</f>
        <v>Hourly Rate for repairs and authorized service outside of contractual obligations is = $0.00 / Hr.</v>
      </c>
      <c r="C56" s="404"/>
      <c r="D56" s="404"/>
      <c r="E56" s="404"/>
      <c r="F56" s="405"/>
      <c r="G56" s="105"/>
    </row>
    <row r="57" spans="1:7" ht="15" customHeight="1" thickTop="1">
      <c r="A57" s="412" t="s">
        <v>16</v>
      </c>
      <c r="B57" s="413"/>
      <c r="C57" s="413"/>
      <c r="D57" s="413"/>
      <c r="E57" s="413"/>
      <c r="F57" s="414"/>
    </row>
    <row r="58" spans="1:7" ht="15" customHeight="1">
      <c r="A58" s="386" t="s">
        <v>100</v>
      </c>
      <c r="B58" s="387"/>
      <c r="C58" s="387"/>
      <c r="D58" s="387"/>
      <c r="E58" s="387"/>
      <c r="F58" s="388"/>
    </row>
    <row r="59" spans="1:7" ht="15" customHeight="1">
      <c r="A59" s="386" t="s">
        <v>101</v>
      </c>
      <c r="B59" s="387"/>
      <c r="C59" s="387"/>
      <c r="D59" s="387"/>
      <c r="E59" s="387"/>
      <c r="F59" s="388"/>
    </row>
    <row r="60" spans="1:7" ht="15" customHeight="1">
      <c r="A60" s="386" t="s">
        <v>102</v>
      </c>
      <c r="B60" s="387"/>
      <c r="C60" s="387"/>
      <c r="D60" s="387"/>
      <c r="E60" s="387"/>
      <c r="F60" s="388"/>
    </row>
    <row r="61" spans="1:7" ht="15" customHeight="1">
      <c r="A61" s="383" t="s">
        <v>103</v>
      </c>
      <c r="B61" s="384"/>
      <c r="C61" s="384"/>
      <c r="D61" s="384"/>
      <c r="E61" s="384"/>
      <c r="F61" s="385"/>
    </row>
    <row r="62" spans="1:7" ht="15" customHeight="1">
      <c r="A62" s="383" t="s">
        <v>104</v>
      </c>
      <c r="B62" s="384"/>
      <c r="C62" s="384"/>
      <c r="D62" s="384"/>
      <c r="E62" s="384"/>
      <c r="F62" s="385"/>
    </row>
    <row r="63" spans="1:7" ht="15" customHeight="1">
      <c r="A63" s="386" t="s">
        <v>105</v>
      </c>
      <c r="B63" s="387"/>
      <c r="C63" s="387"/>
      <c r="D63" s="387"/>
      <c r="E63" s="387"/>
      <c r="F63" s="388"/>
    </row>
    <row r="64" spans="1:7" ht="15" customHeight="1">
      <c r="A64" s="389" t="s">
        <v>106</v>
      </c>
      <c r="B64" s="390"/>
      <c r="C64" s="390"/>
      <c r="D64" s="390"/>
      <c r="E64" s="390"/>
      <c r="F64" s="391"/>
    </row>
    <row r="65" spans="1:6" ht="15" customHeight="1">
      <c r="A65" s="389" t="s">
        <v>107</v>
      </c>
      <c r="B65" s="390"/>
      <c r="C65" s="390"/>
      <c r="D65" s="390"/>
      <c r="E65" s="390"/>
      <c r="F65" s="391"/>
    </row>
    <row r="66" spans="1:6" ht="15" customHeight="1">
      <c r="A66" s="392" t="s">
        <v>108</v>
      </c>
      <c r="B66" s="393"/>
      <c r="C66" s="393"/>
      <c r="D66" s="393"/>
      <c r="E66" s="393"/>
      <c r="F66" s="394"/>
    </row>
    <row r="67" spans="1:6" ht="15" customHeight="1">
      <c r="A67" s="6"/>
      <c r="B67" s="288"/>
      <c r="C67" s="409" t="s">
        <v>48</v>
      </c>
      <c r="D67" s="409"/>
      <c r="E67" s="409"/>
      <c r="F67" s="108"/>
    </row>
    <row r="68" spans="1:6" ht="15" customHeight="1">
      <c r="A68" s="6"/>
      <c r="B68" s="288"/>
      <c r="C68" s="292"/>
      <c r="D68" s="15"/>
      <c r="E68" s="288"/>
      <c r="F68" s="108"/>
    </row>
    <row r="69" spans="1:6" ht="15" customHeight="1">
      <c r="A69" s="6"/>
      <c r="B69" s="288"/>
      <c r="C69" s="292"/>
      <c r="F69" s="117"/>
    </row>
    <row r="70" spans="1:6" ht="15" customHeight="1">
      <c r="A70" s="6"/>
      <c r="B70" s="288"/>
      <c r="C70" s="409" t="s">
        <v>62</v>
      </c>
      <c r="D70" s="409"/>
      <c r="E70" s="409"/>
      <c r="F70" s="108"/>
    </row>
    <row r="71" spans="1:6" ht="15" customHeight="1">
      <c r="A71" s="6"/>
      <c r="B71" s="288"/>
      <c r="C71" s="292"/>
      <c r="F71" s="117"/>
    </row>
    <row r="72" spans="1:6" ht="15" customHeight="1">
      <c r="A72" s="395" t="s">
        <v>14</v>
      </c>
      <c r="B72" s="396"/>
      <c r="C72" s="112" t="s">
        <v>77</v>
      </c>
      <c r="D72" s="396" t="s">
        <v>23</v>
      </c>
      <c r="E72" s="396"/>
      <c r="F72" s="117"/>
    </row>
    <row r="73" spans="1:6" ht="15" customHeight="1">
      <c r="A73" s="6"/>
      <c r="B73" s="288"/>
      <c r="C73" s="292"/>
      <c r="F73" s="117"/>
    </row>
    <row r="74" spans="1:6" ht="15" customHeight="1" thickBot="1">
      <c r="A74" s="121"/>
      <c r="B74" s="122"/>
      <c r="C74" s="123"/>
      <c r="D74" s="122"/>
      <c r="E74" s="122"/>
      <c r="F74" s="124"/>
    </row>
    <row r="75" spans="1:6" ht="15" customHeight="1" thickTop="1"/>
    <row r="76" spans="1:6" ht="15" customHeight="1"/>
    <row r="77" spans="1:6" ht="15" customHeight="1"/>
    <row r="78" spans="1:6" ht="15" customHeight="1"/>
    <row r="79" spans="1:6" ht="15" customHeight="1"/>
    <row r="80" spans="1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21">
    <mergeCell ref="A66:F66"/>
    <mergeCell ref="A72:B72"/>
    <mergeCell ref="A1:F1"/>
    <mergeCell ref="A55:F55"/>
    <mergeCell ref="B56:F56"/>
    <mergeCell ref="D72:E72"/>
    <mergeCell ref="A12:F12"/>
    <mergeCell ref="C67:E67"/>
    <mergeCell ref="D7:E7"/>
    <mergeCell ref="D8:E8"/>
    <mergeCell ref="C70:E70"/>
    <mergeCell ref="A57:F57"/>
    <mergeCell ref="A58:F58"/>
    <mergeCell ref="A59:F59"/>
    <mergeCell ref="A60:F60"/>
    <mergeCell ref="A2:F2"/>
    <mergeCell ref="A62:F62"/>
    <mergeCell ref="A63:F63"/>
    <mergeCell ref="A64:F64"/>
    <mergeCell ref="A65:F65"/>
    <mergeCell ref="A61:F61"/>
  </mergeCells>
  <printOptions horizontalCentered="1"/>
  <pageMargins left="0.25" right="0.25" top="0.5" bottom="0.25" header="0.3" footer="0.3"/>
  <pageSetup paperSize="5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M91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6640625" defaultRowHeight="15"/>
  <cols>
    <col min="1" max="1" width="15.77734375" style="9" customWidth="1"/>
    <col min="2" max="2" width="14.77734375" style="9" customWidth="1"/>
    <col min="3" max="3" width="10.77734375" style="9" customWidth="1"/>
    <col min="4" max="4" width="9.77734375" style="9" customWidth="1"/>
    <col min="5" max="7" width="12.77734375" style="9" customWidth="1"/>
    <col min="8" max="10" width="9.6640625" style="9"/>
    <col min="11" max="13" width="9.6640625" style="1"/>
  </cols>
  <sheetData>
    <row r="1" spans="1:10" ht="15" customHeight="1" thickTop="1">
      <c r="A1" s="320"/>
      <c r="B1" s="321"/>
      <c r="C1" s="321"/>
      <c r="D1" s="321"/>
      <c r="E1" s="321"/>
      <c r="F1" s="321"/>
      <c r="G1" s="322"/>
    </row>
    <row r="2" spans="1:10" ht="20.100000000000001" customHeight="1">
      <c r="A2" s="323" t="s">
        <v>22</v>
      </c>
      <c r="B2" s="324"/>
      <c r="C2" s="324"/>
      <c r="D2" s="324"/>
      <c r="E2" s="324"/>
      <c r="F2" s="324"/>
      <c r="G2" s="325"/>
    </row>
    <row r="3" spans="1:10" ht="15" customHeight="1">
      <c r="A3" s="326"/>
      <c r="B3" s="327"/>
      <c r="C3" s="327"/>
      <c r="D3" s="327"/>
      <c r="E3" s="327"/>
      <c r="F3" s="327"/>
      <c r="G3" s="328"/>
    </row>
    <row r="4" spans="1:10" ht="15" customHeight="1">
      <c r="A4" s="11" t="s">
        <v>17</v>
      </c>
      <c r="B4" s="274" t="str">
        <f>'100 Series'!B4</f>
        <v>Merkley Oaks</v>
      </c>
      <c r="C4" s="103"/>
      <c r="D4" s="12"/>
      <c r="E4" s="10" t="s">
        <v>0</v>
      </c>
      <c r="F4" s="133">
        <f>'100 Series'!F4</f>
        <v>45748</v>
      </c>
      <c r="G4" s="14"/>
    </row>
    <row r="5" spans="1:10" ht="15" customHeight="1">
      <c r="A5" s="11" t="s">
        <v>18</v>
      </c>
      <c r="B5" s="274" t="str">
        <f>'100 Series'!B5</f>
        <v>100 Series</v>
      </c>
      <c r="C5" s="103"/>
      <c r="D5" s="15"/>
      <c r="E5" s="10" t="s">
        <v>2</v>
      </c>
      <c r="F5" s="133" t="str">
        <f>'100 Series'!F5</f>
        <v>XXX - XXX</v>
      </c>
      <c r="G5" s="17"/>
    </row>
    <row r="6" spans="1:10" ht="15" customHeight="1">
      <c r="A6" s="11"/>
      <c r="B6" s="87" t="str">
        <f>'100 Series'!B6</f>
        <v xml:space="preserve"> </v>
      </c>
      <c r="C6" s="74"/>
      <c r="D6" s="15"/>
      <c r="E6" s="15"/>
      <c r="F6" s="15"/>
      <c r="G6" s="18"/>
    </row>
    <row r="7" spans="1:10" ht="15" customHeight="1">
      <c r="A7" s="11" t="s">
        <v>3</v>
      </c>
      <c r="B7" s="274" t="str">
        <f>'100 Series'!B7</f>
        <v>T. B. A.</v>
      </c>
      <c r="C7" s="103"/>
      <c r="D7" s="15"/>
      <c r="E7" s="15"/>
      <c r="F7" s="15"/>
      <c r="G7" s="18"/>
    </row>
    <row r="8" spans="1:10" ht="15" customHeight="1">
      <c r="A8" s="11"/>
      <c r="B8" s="303"/>
      <c r="C8" s="103"/>
      <c r="E8" s="361" t="str">
        <f>'100 Series'!E8</f>
        <v>CONTRACT PERIOD :</v>
      </c>
      <c r="F8" s="361"/>
      <c r="G8" s="18"/>
    </row>
    <row r="9" spans="1:10" ht="15" customHeight="1">
      <c r="A9" s="11" t="s">
        <v>19</v>
      </c>
      <c r="B9" s="274" t="str">
        <f>'100 Series'!B9</f>
        <v>A-10</v>
      </c>
      <c r="C9" s="74"/>
      <c r="E9" s="348" t="str">
        <f>'100 Series'!E9</f>
        <v>April 1, 2025 to March 31, 2026</v>
      </c>
      <c r="F9" s="348"/>
      <c r="G9" s="43"/>
    </row>
    <row r="10" spans="1:10" ht="15" customHeight="1" thickBot="1">
      <c r="A10" s="19"/>
      <c r="B10" s="20"/>
      <c r="C10" s="15"/>
      <c r="E10" s="21"/>
      <c r="F10" s="15"/>
      <c r="G10" s="99"/>
    </row>
    <row r="11" spans="1:10" s="94" customFormat="1" ht="15" customHeight="1" thickTop="1" thickBot="1">
      <c r="A11" s="88"/>
      <c r="B11" s="89" t="s">
        <v>1</v>
      </c>
      <c r="C11" s="90" t="s">
        <v>1</v>
      </c>
      <c r="D11" s="90" t="s">
        <v>1</v>
      </c>
      <c r="E11" s="91" t="s">
        <v>5</v>
      </c>
      <c r="F11" s="92" t="s">
        <v>20</v>
      </c>
      <c r="G11" s="93" t="s">
        <v>6</v>
      </c>
      <c r="H11" s="12"/>
      <c r="I11" s="12"/>
      <c r="J11" s="12"/>
    </row>
    <row r="12" spans="1:10" ht="15" customHeight="1" thickTop="1">
      <c r="A12" s="134" t="s">
        <v>7</v>
      </c>
      <c r="B12" s="135"/>
      <c r="C12" s="136"/>
      <c r="D12" s="69"/>
      <c r="E12" s="137"/>
      <c r="F12" s="138"/>
      <c r="G12" s="139"/>
    </row>
    <row r="13" spans="1:10" ht="15" customHeight="1">
      <c r="A13" s="63" t="s">
        <v>1</v>
      </c>
      <c r="B13" s="59"/>
      <c r="C13" s="136" t="s">
        <v>11</v>
      </c>
      <c r="D13" s="59" t="s">
        <v>95</v>
      </c>
      <c r="E13" s="95" t="s">
        <v>15</v>
      </c>
      <c r="F13" s="96"/>
      <c r="G13" s="24"/>
    </row>
    <row r="14" spans="1:10" ht="15" customHeight="1">
      <c r="A14" s="60" t="s">
        <v>8</v>
      </c>
      <c r="B14" s="59"/>
      <c r="C14" s="136">
        <v>680</v>
      </c>
      <c r="D14" s="59" t="s">
        <v>96</v>
      </c>
      <c r="E14" s="95" t="s">
        <v>12</v>
      </c>
      <c r="F14" s="97">
        <v>0.13</v>
      </c>
      <c r="G14" s="24" t="s">
        <v>1</v>
      </c>
    </row>
    <row r="15" spans="1:10" ht="15" customHeight="1" thickBot="1">
      <c r="A15" s="64" t="s">
        <v>1</v>
      </c>
      <c r="B15" s="104"/>
      <c r="C15" s="101">
        <v>1</v>
      </c>
      <c r="D15" s="101"/>
      <c r="E15" s="70"/>
      <c r="F15" s="71"/>
      <c r="G15" s="102"/>
    </row>
    <row r="16" spans="1:10" s="1" customFormat="1" ht="20.100000000000001" customHeight="1" thickTop="1" thickBot="1">
      <c r="A16" s="80" t="s">
        <v>9</v>
      </c>
      <c r="B16" s="75"/>
      <c r="C16" s="76"/>
      <c r="D16" s="76"/>
      <c r="E16" s="77"/>
      <c r="F16" s="78"/>
      <c r="G16" s="79"/>
      <c r="H16" s="9"/>
      <c r="I16" s="9"/>
      <c r="J16" s="9"/>
    </row>
    <row r="17" spans="1:8" ht="20.100000000000001" customHeight="1" thickTop="1" thickBot="1">
      <c r="A17" s="358" t="s">
        <v>87</v>
      </c>
      <c r="B17" s="359"/>
      <c r="C17" s="359"/>
      <c r="D17" s="359"/>
      <c r="E17" s="359"/>
      <c r="F17" s="359"/>
      <c r="G17" s="360"/>
    </row>
    <row r="18" spans="1:8" ht="15" customHeight="1" thickTop="1">
      <c r="A18" s="188"/>
      <c r="B18" s="189"/>
      <c r="C18" s="190"/>
      <c r="D18" s="191"/>
      <c r="E18" s="192"/>
      <c r="F18" s="193"/>
      <c r="G18" s="194"/>
      <c r="H18" s="156"/>
    </row>
    <row r="19" spans="1:8" ht="15" customHeight="1">
      <c r="A19" s="157">
        <v>105</v>
      </c>
      <c r="B19" s="150" t="s">
        <v>88</v>
      </c>
      <c r="C19" s="305">
        <v>0</v>
      </c>
      <c r="D19" s="195">
        <v>156</v>
      </c>
      <c r="E19" s="306">
        <f>+C19</f>
        <v>0</v>
      </c>
      <c r="F19" s="307">
        <f>E19*F$14</f>
        <v>0</v>
      </c>
      <c r="G19" s="308">
        <f>+E19+F19</f>
        <v>0</v>
      </c>
      <c r="H19" s="156"/>
    </row>
    <row r="20" spans="1:8" ht="15" customHeight="1">
      <c r="A20" s="157"/>
      <c r="B20" s="150" t="s">
        <v>89</v>
      </c>
      <c r="C20" s="305">
        <v>0</v>
      </c>
      <c r="D20" s="195">
        <v>57</v>
      </c>
      <c r="E20" s="306">
        <f>+C20</f>
        <v>0</v>
      </c>
      <c r="F20" s="307">
        <f t="shared" ref="F20:F32" si="0">E20*F$14</f>
        <v>0</v>
      </c>
      <c r="G20" s="308">
        <f>+E20+F20</f>
        <v>0</v>
      </c>
      <c r="H20" s="156"/>
    </row>
    <row r="21" spans="1:8" ht="15" customHeight="1">
      <c r="A21" s="173"/>
      <c r="B21" s="150"/>
      <c r="C21" s="165"/>
      <c r="D21" s="196"/>
      <c r="E21" s="167"/>
      <c r="F21" s="160"/>
      <c r="G21" s="168"/>
      <c r="H21" s="156"/>
    </row>
    <row r="22" spans="1:8" ht="15" customHeight="1">
      <c r="A22" s="162">
        <v>110</v>
      </c>
      <c r="B22" s="150" t="s">
        <v>89</v>
      </c>
      <c r="C22" s="305">
        <v>0</v>
      </c>
      <c r="D22" s="195">
        <v>57</v>
      </c>
      <c r="E22" s="306">
        <f>+C22</f>
        <v>0</v>
      </c>
      <c r="F22" s="307">
        <f t="shared" si="0"/>
        <v>0</v>
      </c>
      <c r="G22" s="308">
        <f>+E22+F22</f>
        <v>0</v>
      </c>
      <c r="H22" s="156"/>
    </row>
    <row r="23" spans="1:8" ht="15" customHeight="1">
      <c r="A23" s="162"/>
      <c r="B23" s="197"/>
      <c r="C23" s="159"/>
      <c r="D23" s="198"/>
      <c r="E23" s="129"/>
      <c r="F23" s="160"/>
      <c r="G23" s="161"/>
      <c r="H23" s="156"/>
    </row>
    <row r="24" spans="1:8" ht="15" customHeight="1">
      <c r="A24" s="162">
        <v>120</v>
      </c>
      <c r="B24" s="150" t="s">
        <v>89</v>
      </c>
      <c r="C24" s="305">
        <v>0</v>
      </c>
      <c r="D24" s="195">
        <v>57</v>
      </c>
      <c r="E24" s="306">
        <f>+C24</f>
        <v>0</v>
      </c>
      <c r="F24" s="307">
        <f t="shared" si="0"/>
        <v>0</v>
      </c>
      <c r="G24" s="308">
        <f>+E24+F24</f>
        <v>0</v>
      </c>
      <c r="H24" s="156"/>
    </row>
    <row r="25" spans="1:8" ht="15" customHeight="1">
      <c r="A25" s="162"/>
      <c r="B25" s="150"/>
      <c r="C25" s="159"/>
      <c r="D25" s="198"/>
      <c r="E25" s="129"/>
      <c r="F25" s="160"/>
      <c r="G25" s="161"/>
      <c r="H25" s="156"/>
    </row>
    <row r="26" spans="1:8" ht="15" customHeight="1">
      <c r="A26" s="162">
        <v>130</v>
      </c>
      <c r="B26" s="150" t="s">
        <v>89</v>
      </c>
      <c r="C26" s="305">
        <v>0</v>
      </c>
      <c r="D26" s="195">
        <v>57</v>
      </c>
      <c r="E26" s="306">
        <f>+C26</f>
        <v>0</v>
      </c>
      <c r="F26" s="307">
        <f t="shared" si="0"/>
        <v>0</v>
      </c>
      <c r="G26" s="308">
        <f>+E26+F26</f>
        <v>0</v>
      </c>
      <c r="H26" s="156"/>
    </row>
    <row r="27" spans="1:8" ht="15" customHeight="1">
      <c r="A27" s="162"/>
      <c r="B27" s="150"/>
      <c r="C27" s="165"/>
      <c r="D27" s="196"/>
      <c r="E27" s="167"/>
      <c r="F27" s="160"/>
      <c r="G27" s="168"/>
      <c r="H27" s="156"/>
    </row>
    <row r="28" spans="1:8" ht="15" customHeight="1">
      <c r="A28" s="162">
        <v>140</v>
      </c>
      <c r="B28" s="150" t="s">
        <v>89</v>
      </c>
      <c r="C28" s="305">
        <v>0</v>
      </c>
      <c r="D28" s="195">
        <v>57</v>
      </c>
      <c r="E28" s="306">
        <f>+C28</f>
        <v>0</v>
      </c>
      <c r="F28" s="307">
        <f t="shared" si="0"/>
        <v>0</v>
      </c>
      <c r="G28" s="308">
        <f>+E28+F28</f>
        <v>0</v>
      </c>
      <c r="H28" s="156"/>
    </row>
    <row r="29" spans="1:8" ht="15" customHeight="1">
      <c r="A29" s="162"/>
      <c r="B29" s="150"/>
      <c r="C29" s="165"/>
      <c r="D29" s="196"/>
      <c r="E29" s="167"/>
      <c r="F29" s="160"/>
      <c r="G29" s="168"/>
      <c r="H29" s="156"/>
    </row>
    <row r="30" spans="1:8" ht="15" customHeight="1">
      <c r="A30" s="162">
        <v>160</v>
      </c>
      <c r="B30" s="150" t="s">
        <v>89</v>
      </c>
      <c r="C30" s="305">
        <v>0</v>
      </c>
      <c r="D30" s="195">
        <v>57</v>
      </c>
      <c r="E30" s="306">
        <f>+C30</f>
        <v>0</v>
      </c>
      <c r="F30" s="307">
        <f t="shared" si="0"/>
        <v>0</v>
      </c>
      <c r="G30" s="308">
        <f>+E30+F30</f>
        <v>0</v>
      </c>
      <c r="H30" s="156"/>
    </row>
    <row r="31" spans="1:8" ht="15" customHeight="1">
      <c r="A31" s="169"/>
      <c r="B31" s="199"/>
      <c r="C31" s="158"/>
      <c r="D31" s="196"/>
      <c r="E31" s="167"/>
      <c r="F31" s="160"/>
      <c r="G31" s="168"/>
      <c r="H31" s="156"/>
    </row>
    <row r="32" spans="1:8" ht="15" customHeight="1">
      <c r="A32" s="162">
        <v>170</v>
      </c>
      <c r="B32" s="150" t="s">
        <v>89</v>
      </c>
      <c r="C32" s="305">
        <v>0</v>
      </c>
      <c r="D32" s="195">
        <v>57</v>
      </c>
      <c r="E32" s="306">
        <f>+C32</f>
        <v>0</v>
      </c>
      <c r="F32" s="307">
        <f t="shared" si="0"/>
        <v>0</v>
      </c>
      <c r="G32" s="308">
        <f>+E32+F32</f>
        <v>0</v>
      </c>
      <c r="H32" s="156"/>
    </row>
    <row r="33" spans="1:13" ht="15" customHeight="1">
      <c r="A33" s="173"/>
      <c r="B33" s="149"/>
      <c r="C33" s="165"/>
      <c r="D33" s="196"/>
      <c r="E33" s="167"/>
      <c r="F33" s="200"/>
      <c r="G33" s="168"/>
      <c r="H33" s="156"/>
    </row>
    <row r="34" spans="1:13" ht="15" customHeight="1">
      <c r="A34" s="173"/>
      <c r="B34" s="149"/>
      <c r="C34" s="174"/>
      <c r="D34" s="171"/>
      <c r="E34" s="201"/>
      <c r="F34" s="202"/>
      <c r="G34" s="203"/>
      <c r="H34" s="156"/>
    </row>
    <row r="35" spans="1:13" ht="15" customHeight="1">
      <c r="A35" s="179"/>
      <c r="B35" s="180"/>
      <c r="C35" s="181"/>
      <c r="D35" s="204"/>
      <c r="E35" s="183"/>
      <c r="F35" s="184"/>
      <c r="G35" s="185"/>
      <c r="H35" s="156"/>
    </row>
    <row r="36" spans="1:13" ht="15" customHeight="1">
      <c r="A36" s="30"/>
      <c r="B36" s="100"/>
      <c r="C36" s="48"/>
      <c r="D36" s="132"/>
      <c r="E36" s="49"/>
      <c r="F36" s="50"/>
      <c r="G36" s="51"/>
    </row>
    <row r="37" spans="1:13" ht="15" customHeight="1">
      <c r="A37" s="30"/>
      <c r="B37" s="29"/>
      <c r="C37" s="31"/>
      <c r="D37" s="32"/>
      <c r="E37" s="33"/>
      <c r="F37" s="34"/>
      <c r="G37" s="35"/>
    </row>
    <row r="38" spans="1:13" ht="15" customHeight="1">
      <c r="A38" s="30"/>
      <c r="B38" s="100"/>
      <c r="C38" s="48"/>
      <c r="D38" s="132"/>
      <c r="E38" s="49"/>
      <c r="F38" s="50"/>
      <c r="G38" s="51"/>
    </row>
    <row r="39" spans="1:13" ht="15" customHeight="1">
      <c r="A39" s="30"/>
      <c r="B39" s="100"/>
      <c r="C39" s="48"/>
      <c r="D39" s="132"/>
      <c r="E39" s="49"/>
      <c r="F39" s="50"/>
      <c r="G39" s="51"/>
    </row>
    <row r="40" spans="1:13" ht="15" customHeight="1">
      <c r="A40" s="30"/>
      <c r="B40" s="29"/>
      <c r="C40" s="31"/>
      <c r="D40" s="32"/>
      <c r="E40" s="33"/>
      <c r="F40" s="34"/>
      <c r="G40" s="35"/>
    </row>
    <row r="41" spans="1:13" ht="15" customHeight="1" thickBot="1">
      <c r="A41" s="36"/>
      <c r="B41" s="37"/>
      <c r="C41" s="38"/>
      <c r="D41" s="39"/>
      <c r="E41" s="40"/>
      <c r="F41" s="41"/>
      <c r="G41" s="42"/>
    </row>
    <row r="42" spans="1:13" ht="20.100000000000001" customHeight="1" thickTop="1" thickBot="1">
      <c r="A42" s="342" t="s">
        <v>49</v>
      </c>
      <c r="B42" s="343"/>
      <c r="C42" s="343"/>
      <c r="D42" s="343"/>
      <c r="E42" s="343"/>
      <c r="F42" s="343"/>
      <c r="G42" s="344"/>
    </row>
    <row r="43" spans="1:13" ht="20.100000000000001" customHeight="1" thickTop="1" thickBot="1">
      <c r="A43" s="339" t="s">
        <v>21</v>
      </c>
      <c r="B43" s="340"/>
      <c r="C43" s="340"/>
      <c r="D43" s="340"/>
      <c r="E43" s="340"/>
      <c r="F43" s="340"/>
      <c r="G43" s="341"/>
    </row>
    <row r="44" spans="1:13" ht="20.100000000000001" customHeight="1" thickTop="1" thickBot="1">
      <c r="A44" s="98" t="s">
        <v>10</v>
      </c>
      <c r="B44" s="336" t="str">
        <f>'100 Series'!B42</f>
        <v>Hourly Rate for repairs and authorized service outside of contractual obligations is = $0.00 / Hr.</v>
      </c>
      <c r="C44" s="337"/>
      <c r="D44" s="337"/>
      <c r="E44" s="337"/>
      <c r="F44" s="337"/>
      <c r="G44" s="338"/>
      <c r="K44" s="7"/>
      <c r="L44" s="7"/>
      <c r="M44"/>
    </row>
    <row r="45" spans="1:13" ht="15" customHeight="1" thickTop="1">
      <c r="A45" s="349" t="s">
        <v>1</v>
      </c>
      <c r="B45" s="350"/>
      <c r="C45" s="350"/>
      <c r="D45" s="350"/>
      <c r="E45" s="350"/>
      <c r="F45" s="350"/>
      <c r="G45" s="351"/>
      <c r="K45" s="7"/>
      <c r="L45" s="7"/>
      <c r="M45"/>
    </row>
    <row r="46" spans="1:13" ht="20.100000000000001" customHeight="1">
      <c r="A46" s="352" t="s">
        <v>16</v>
      </c>
      <c r="B46" s="353"/>
      <c r="C46" s="353"/>
      <c r="D46" s="353"/>
      <c r="E46" s="353"/>
      <c r="F46" s="353"/>
      <c r="G46" s="354"/>
      <c r="K46" s="7"/>
      <c r="L46" s="7"/>
      <c r="M46"/>
    </row>
    <row r="47" spans="1:13" ht="15" customHeight="1">
      <c r="A47" s="355"/>
      <c r="B47" s="356"/>
      <c r="C47" s="356"/>
      <c r="D47" s="356"/>
      <c r="E47" s="356"/>
      <c r="F47" s="356"/>
      <c r="G47" s="357"/>
      <c r="K47" s="7"/>
      <c r="L47" s="7"/>
      <c r="M47"/>
    </row>
    <row r="48" spans="1:13" ht="15" customHeight="1">
      <c r="A48" s="333" t="s">
        <v>78</v>
      </c>
      <c r="B48" s="334"/>
      <c r="C48" s="334"/>
      <c r="D48" s="334"/>
      <c r="E48" s="334"/>
      <c r="F48" s="334"/>
      <c r="G48" s="335"/>
      <c r="K48" s="7"/>
      <c r="L48" s="7"/>
      <c r="M48"/>
    </row>
    <row r="49" spans="1:13" ht="15" customHeight="1">
      <c r="A49" s="333" t="s">
        <v>79</v>
      </c>
      <c r="B49" s="334"/>
      <c r="C49" s="334"/>
      <c r="D49" s="334"/>
      <c r="E49" s="334"/>
      <c r="F49" s="334"/>
      <c r="G49" s="335"/>
      <c r="K49" s="7"/>
      <c r="L49" s="7"/>
      <c r="M49"/>
    </row>
    <row r="50" spans="1:13" ht="15" customHeight="1">
      <c r="A50" s="333" t="s">
        <v>80</v>
      </c>
      <c r="B50" s="334"/>
      <c r="C50" s="334"/>
      <c r="D50" s="334"/>
      <c r="E50" s="334"/>
      <c r="F50" s="334"/>
      <c r="G50" s="335"/>
      <c r="K50" s="7"/>
      <c r="L50" s="7"/>
      <c r="M50"/>
    </row>
    <row r="51" spans="1:13" ht="15" customHeight="1">
      <c r="A51" s="330" t="s">
        <v>81</v>
      </c>
      <c r="B51" s="331"/>
      <c r="C51" s="331"/>
      <c r="D51" s="331"/>
      <c r="E51" s="331"/>
      <c r="F51" s="331"/>
      <c r="G51" s="332"/>
      <c r="K51" s="7"/>
      <c r="L51" s="7"/>
      <c r="M51"/>
    </row>
    <row r="52" spans="1:13" ht="15" customHeight="1">
      <c r="A52" s="330" t="s">
        <v>82</v>
      </c>
      <c r="B52" s="331"/>
      <c r="C52" s="331"/>
      <c r="D52" s="331"/>
      <c r="E52" s="331"/>
      <c r="F52" s="331"/>
      <c r="G52" s="332"/>
      <c r="K52" s="7"/>
      <c r="L52" s="7"/>
      <c r="M52"/>
    </row>
    <row r="53" spans="1:13" ht="15" customHeight="1">
      <c r="A53" s="333" t="s">
        <v>83</v>
      </c>
      <c r="B53" s="334"/>
      <c r="C53" s="334"/>
      <c r="D53" s="334"/>
      <c r="E53" s="334"/>
      <c r="F53" s="334"/>
      <c r="G53" s="335"/>
      <c r="K53" s="7"/>
      <c r="L53" s="7"/>
      <c r="M53"/>
    </row>
    <row r="54" spans="1:13" ht="15" customHeight="1">
      <c r="A54" s="333" t="s">
        <v>84</v>
      </c>
      <c r="B54" s="334"/>
      <c r="C54" s="334"/>
      <c r="D54" s="334"/>
      <c r="E54" s="334"/>
      <c r="F54" s="334"/>
      <c r="G54" s="335"/>
      <c r="K54" s="7"/>
      <c r="L54" s="7"/>
      <c r="M54"/>
    </row>
    <row r="55" spans="1:13" ht="15" customHeight="1">
      <c r="A55" s="333" t="s">
        <v>85</v>
      </c>
      <c r="B55" s="334"/>
      <c r="C55" s="334"/>
      <c r="D55" s="334"/>
      <c r="E55" s="334"/>
      <c r="F55" s="334"/>
      <c r="G55" s="335"/>
      <c r="K55" s="7"/>
      <c r="L55" s="7"/>
      <c r="M55"/>
    </row>
    <row r="56" spans="1:13" ht="15" customHeight="1">
      <c r="A56" s="330" t="s">
        <v>86</v>
      </c>
      <c r="B56" s="331"/>
      <c r="C56" s="331"/>
      <c r="D56" s="331"/>
      <c r="E56" s="331"/>
      <c r="F56" s="331"/>
      <c r="G56" s="332"/>
      <c r="K56" s="7"/>
      <c r="L56" s="7"/>
      <c r="M56"/>
    </row>
    <row r="57" spans="1:13" ht="15" customHeight="1">
      <c r="A57" s="19"/>
      <c r="B57" s="15"/>
      <c r="C57" s="15"/>
      <c r="D57" s="15"/>
      <c r="E57" s="15"/>
      <c r="F57" s="15"/>
      <c r="G57" s="18"/>
      <c r="K57" s="7"/>
      <c r="L57" s="7"/>
      <c r="M57"/>
    </row>
    <row r="58" spans="1:13" ht="15" customHeight="1">
      <c r="A58" s="19"/>
      <c r="B58" s="15"/>
      <c r="C58" s="15"/>
      <c r="D58" s="329" t="s">
        <v>48</v>
      </c>
      <c r="E58" s="329"/>
      <c r="F58" s="329"/>
      <c r="G58" s="18"/>
      <c r="K58" s="7"/>
      <c r="L58" s="7"/>
      <c r="M58"/>
    </row>
    <row r="59" spans="1:13" ht="15" customHeight="1">
      <c r="A59" s="19"/>
      <c r="B59" s="15"/>
      <c r="C59" s="15"/>
      <c r="D59" s="15"/>
      <c r="E59" s="15"/>
      <c r="F59" s="15"/>
      <c r="G59" s="18"/>
      <c r="K59" s="7"/>
      <c r="L59" s="7"/>
      <c r="M59"/>
    </row>
    <row r="60" spans="1:13" ht="15" customHeight="1">
      <c r="A60" s="19"/>
      <c r="B60" s="15"/>
      <c r="C60" s="15"/>
      <c r="D60" s="15"/>
      <c r="E60" s="15"/>
      <c r="F60" s="15"/>
      <c r="G60" s="18"/>
      <c r="K60" s="7"/>
      <c r="L60" s="7"/>
      <c r="M60"/>
    </row>
    <row r="61" spans="1:13" ht="15" customHeight="1">
      <c r="A61" s="19"/>
      <c r="B61" s="15"/>
      <c r="C61" s="15"/>
      <c r="D61" s="329" t="s">
        <v>62</v>
      </c>
      <c r="E61" s="329"/>
      <c r="F61" s="329"/>
      <c r="G61" s="18"/>
      <c r="K61" s="7"/>
      <c r="L61" s="7"/>
      <c r="M61"/>
    </row>
    <row r="62" spans="1:13" ht="15" customHeight="1">
      <c r="A62" s="19"/>
      <c r="B62" s="15"/>
      <c r="C62" s="15"/>
      <c r="D62" s="15"/>
      <c r="E62" s="15"/>
      <c r="F62" s="15"/>
      <c r="G62" s="18"/>
      <c r="K62" s="7"/>
      <c r="L62" s="7"/>
      <c r="M62"/>
    </row>
    <row r="63" spans="1:13" ht="20.100000000000001" customHeight="1">
      <c r="A63" s="326" t="s">
        <v>14</v>
      </c>
      <c r="B63" s="327"/>
      <c r="C63" s="44">
        <v>30</v>
      </c>
      <c r="D63" s="8" t="s">
        <v>76</v>
      </c>
      <c r="E63" s="327" t="s">
        <v>23</v>
      </c>
      <c r="F63" s="327"/>
      <c r="G63" s="43"/>
      <c r="K63" s="7"/>
      <c r="L63" s="7"/>
      <c r="M63"/>
    </row>
    <row r="64" spans="1:13" ht="15" customHeight="1" thickBot="1">
      <c r="A64" s="45"/>
      <c r="B64" s="46"/>
      <c r="C64" s="46"/>
      <c r="D64" s="46"/>
      <c r="E64" s="46"/>
      <c r="F64" s="46"/>
      <c r="G64" s="47"/>
      <c r="K64" s="7"/>
      <c r="L64" s="7"/>
      <c r="M64"/>
    </row>
    <row r="65" ht="15" customHeight="1" thickTop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mergeCells count="25">
    <mergeCell ref="A49:G49"/>
    <mergeCell ref="A1:G1"/>
    <mergeCell ref="A2:G2"/>
    <mergeCell ref="A3:G3"/>
    <mergeCell ref="A51:G51"/>
    <mergeCell ref="A52:G52"/>
    <mergeCell ref="B44:G44"/>
    <mergeCell ref="A17:G17"/>
    <mergeCell ref="A42:G42"/>
    <mergeCell ref="A43:G43"/>
    <mergeCell ref="E8:F8"/>
    <mergeCell ref="E9:F9"/>
    <mergeCell ref="A50:G50"/>
    <mergeCell ref="A45:G45"/>
    <mergeCell ref="A46:G46"/>
    <mergeCell ref="A47:G47"/>
    <mergeCell ref="A48:G48"/>
    <mergeCell ref="A53:G53"/>
    <mergeCell ref="A54:G54"/>
    <mergeCell ref="A55:G55"/>
    <mergeCell ref="A56:G56"/>
    <mergeCell ref="A63:B63"/>
    <mergeCell ref="E63:F63"/>
    <mergeCell ref="D58:F58"/>
    <mergeCell ref="D61:F61"/>
  </mergeCells>
  <printOptions horizontalCentered="1"/>
  <pageMargins left="0.25" right="0.25" top="0.5" bottom="0.25" header="0.5" footer="0.5"/>
  <pageSetup paperSize="5" scale="9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B7D99-1E59-42A6-92A2-721C35F2CFAC}">
  <sheetPr transitionEvaluation="1">
    <pageSetUpPr fitToPage="1"/>
  </sheetPr>
  <dimension ref="A1:M236"/>
  <sheetViews>
    <sheetView defaultGridColor="0" view="pageBreakPreview" colorId="22" zoomScaleNormal="100" zoomScaleSheetLayoutView="100" workbookViewId="0">
      <selection activeCell="B4" sqref="B4:C4"/>
    </sheetView>
  </sheetViews>
  <sheetFormatPr defaultColWidth="9.6640625" defaultRowHeight="15"/>
  <cols>
    <col min="1" max="1" width="15.77734375" style="9" customWidth="1"/>
    <col min="2" max="2" width="10.77734375" style="9" customWidth="1"/>
    <col min="3" max="3" width="12.77734375" style="8" customWidth="1"/>
    <col min="4" max="4" width="8.77734375" style="9" customWidth="1"/>
    <col min="5" max="7" width="12.77734375" style="9" customWidth="1"/>
    <col min="8" max="9" width="9.6640625" style="9"/>
    <col min="10" max="11" width="9.6640625" style="1"/>
  </cols>
  <sheetData>
    <row r="1" spans="1:13" ht="15" customHeight="1" thickTop="1">
      <c r="A1" s="320"/>
      <c r="B1" s="321"/>
      <c r="C1" s="321"/>
      <c r="D1" s="321"/>
      <c r="E1" s="321"/>
      <c r="F1" s="321"/>
      <c r="G1" s="322"/>
      <c r="J1" s="9"/>
      <c r="K1" s="7"/>
      <c r="L1" s="7"/>
    </row>
    <row r="2" spans="1:13" ht="21" customHeight="1">
      <c r="A2" s="323" t="s">
        <v>22</v>
      </c>
      <c r="B2" s="324"/>
      <c r="C2" s="324"/>
      <c r="D2" s="324"/>
      <c r="E2" s="324"/>
      <c r="F2" s="324"/>
      <c r="G2" s="325"/>
      <c r="J2" s="9"/>
      <c r="K2" s="7"/>
      <c r="L2" s="7"/>
    </row>
    <row r="3" spans="1:13" ht="15" customHeight="1">
      <c r="A3" s="326"/>
      <c r="B3" s="327"/>
      <c r="C3" s="327"/>
      <c r="D3" s="327"/>
      <c r="E3" s="327"/>
      <c r="F3" s="327"/>
      <c r="G3" s="328"/>
      <c r="J3" s="9"/>
      <c r="K3" s="7"/>
      <c r="L3" s="7"/>
    </row>
    <row r="4" spans="1:13" ht="15" customHeight="1">
      <c r="A4" s="11" t="s">
        <v>17</v>
      </c>
      <c r="B4" s="345" t="str">
        <f>'100 Series'!B4</f>
        <v>Merkley Oaks</v>
      </c>
      <c r="C4" s="345"/>
      <c r="D4" s="12"/>
      <c r="E4" s="10" t="s">
        <v>0</v>
      </c>
      <c r="F4" s="13">
        <f>'100 Series'!F4</f>
        <v>45748</v>
      </c>
      <c r="G4" s="14"/>
      <c r="J4" s="9"/>
      <c r="L4" s="1"/>
      <c r="M4" s="1"/>
    </row>
    <row r="5" spans="1:13" ht="15" customHeight="1">
      <c r="A5" s="11" t="s">
        <v>18</v>
      </c>
      <c r="B5" s="346" t="s">
        <v>114</v>
      </c>
      <c r="C5" s="346"/>
      <c r="D5" s="15"/>
      <c r="E5" s="10" t="s">
        <v>2</v>
      </c>
      <c r="F5" s="13" t="str">
        <f>'100 Series'!F5</f>
        <v>XXX - XXX</v>
      </c>
      <c r="G5" s="17"/>
      <c r="J5" s="9"/>
      <c r="L5" s="1"/>
      <c r="M5" s="1"/>
    </row>
    <row r="6" spans="1:13" ht="15" customHeight="1">
      <c r="A6" s="11"/>
      <c r="B6" s="103" t="str">
        <f>'100 Series'!B6</f>
        <v xml:space="preserve"> </v>
      </c>
      <c r="C6" s="74"/>
      <c r="D6" s="15"/>
      <c r="E6" s="15"/>
      <c r="F6" s="15"/>
      <c r="G6" s="18"/>
      <c r="J6" s="9"/>
      <c r="L6" s="1"/>
      <c r="M6" s="1"/>
    </row>
    <row r="7" spans="1:13" ht="15" customHeight="1">
      <c r="A7" s="11" t="s">
        <v>3</v>
      </c>
      <c r="B7" s="86" t="str">
        <f>'100 Series'!B7</f>
        <v>T. B. A.</v>
      </c>
      <c r="C7" s="103"/>
      <c r="D7" s="15"/>
      <c r="E7" s="15"/>
      <c r="F7" s="15"/>
      <c r="G7" s="18"/>
      <c r="J7" s="9"/>
      <c r="L7" s="1"/>
      <c r="M7" s="1"/>
    </row>
    <row r="8" spans="1:13" ht="15" customHeight="1">
      <c r="A8" s="11"/>
      <c r="B8" s="303"/>
      <c r="C8" s="103"/>
      <c r="E8" s="347" t="str">
        <f>'100 Series'!E8</f>
        <v>CONTRACT PERIOD :</v>
      </c>
      <c r="F8" s="347"/>
      <c r="G8" s="18"/>
      <c r="J8" s="9"/>
      <c r="L8" s="1"/>
      <c r="M8" s="1"/>
    </row>
    <row r="9" spans="1:13" ht="15" customHeight="1">
      <c r="A9" s="11" t="s">
        <v>19</v>
      </c>
      <c r="B9" s="274" t="str">
        <f>'100 Series'!B9</f>
        <v>A-10</v>
      </c>
      <c r="C9" s="74"/>
      <c r="E9" s="348" t="str">
        <f>'100 Series'!E9</f>
        <v>April 1, 2025 to March 31, 2026</v>
      </c>
      <c r="F9" s="348"/>
      <c r="G9" s="43"/>
      <c r="J9" s="9"/>
      <c r="L9" s="1"/>
      <c r="M9" s="1"/>
    </row>
    <row r="10" spans="1:13" ht="15" customHeight="1" thickBot="1">
      <c r="A10" s="19"/>
      <c r="B10" s="20"/>
      <c r="C10" s="15"/>
      <c r="E10" s="21"/>
      <c r="F10" s="15"/>
      <c r="G10" s="18"/>
      <c r="J10" s="9"/>
      <c r="K10" s="7"/>
      <c r="L10" s="7"/>
    </row>
    <row r="11" spans="1:13" s="94" customFormat="1" ht="15" customHeight="1" thickTop="1" thickBot="1">
      <c r="A11" s="214"/>
      <c r="B11" s="91" t="s">
        <v>1</v>
      </c>
      <c r="C11" s="90" t="s">
        <v>1</v>
      </c>
      <c r="D11" s="92" t="s">
        <v>1</v>
      </c>
      <c r="E11" s="91" t="s">
        <v>5</v>
      </c>
      <c r="F11" s="92" t="s">
        <v>20</v>
      </c>
      <c r="G11" s="93" t="s">
        <v>6</v>
      </c>
      <c r="H11" s="12"/>
      <c r="I11" s="12"/>
      <c r="J11" s="12"/>
      <c r="K11" s="12"/>
      <c r="L11" s="12"/>
    </row>
    <row r="12" spans="1:13" ht="15" customHeight="1" thickTop="1">
      <c r="A12" s="215" t="s">
        <v>7</v>
      </c>
      <c r="B12" s="222" t="s">
        <v>94</v>
      </c>
      <c r="C12" s="136"/>
      <c r="D12" s="223"/>
      <c r="E12" s="65"/>
      <c r="F12" s="66"/>
      <c r="G12" s="67"/>
      <c r="J12" s="9"/>
      <c r="K12" s="7"/>
      <c r="L12" s="7"/>
    </row>
    <row r="13" spans="1:13" ht="15" customHeight="1">
      <c r="A13" s="216" t="s">
        <v>1</v>
      </c>
      <c r="B13" s="95" t="s">
        <v>97</v>
      </c>
      <c r="C13" s="224" t="s">
        <v>11</v>
      </c>
      <c r="D13" s="223"/>
      <c r="E13" s="95" t="s">
        <v>15</v>
      </c>
      <c r="F13" s="96"/>
      <c r="G13" s="68"/>
      <c r="J13" s="9"/>
      <c r="K13" s="7"/>
      <c r="L13" s="7"/>
    </row>
    <row r="14" spans="1:13" ht="15" customHeight="1">
      <c r="A14" s="217" t="s">
        <v>8</v>
      </c>
      <c r="B14" s="95" t="s">
        <v>96</v>
      </c>
      <c r="C14" s="224">
        <v>390</v>
      </c>
      <c r="D14" s="225"/>
      <c r="E14" s="95" t="s">
        <v>12</v>
      </c>
      <c r="F14" s="97">
        <v>0.13</v>
      </c>
      <c r="G14" s="68" t="s">
        <v>1</v>
      </c>
      <c r="J14" s="9"/>
      <c r="K14" s="7"/>
      <c r="L14" s="7"/>
    </row>
    <row r="15" spans="1:13" ht="15" customHeight="1" thickBot="1">
      <c r="A15" s="218" t="s">
        <v>1</v>
      </c>
      <c r="B15" s="226" t="s">
        <v>1</v>
      </c>
      <c r="C15" s="73">
        <v>1</v>
      </c>
      <c r="D15" s="227"/>
      <c r="E15" s="70"/>
      <c r="F15" s="71"/>
      <c r="G15" s="28"/>
      <c r="J15" s="9"/>
      <c r="K15" s="7"/>
      <c r="L15" s="7"/>
    </row>
    <row r="16" spans="1:13" s="1" customFormat="1" ht="20.100000000000001" customHeight="1" thickTop="1" thickBot="1">
      <c r="A16" s="219" t="s">
        <v>9</v>
      </c>
      <c r="B16" s="228"/>
      <c r="C16" s="82"/>
      <c r="D16" s="84"/>
      <c r="E16" s="83"/>
      <c r="F16" s="84"/>
      <c r="G16" s="85"/>
      <c r="H16" s="9"/>
      <c r="I16" s="9"/>
      <c r="J16" s="9"/>
      <c r="K16" s="9"/>
      <c r="L16" s="9"/>
    </row>
    <row r="17" spans="1:13" ht="15" customHeight="1" thickTop="1">
      <c r="A17" s="220" t="s">
        <v>1</v>
      </c>
      <c r="B17" s="201"/>
      <c r="C17" s="206"/>
      <c r="D17" s="229"/>
      <c r="E17" s="207" t="s">
        <v>1</v>
      </c>
      <c r="F17" s="208" t="s">
        <v>1</v>
      </c>
      <c r="G17" s="209" t="s">
        <v>1</v>
      </c>
      <c r="H17" s="156"/>
      <c r="I17" s="156"/>
    </row>
    <row r="18" spans="1:13" s="1" customFormat="1" ht="15" customHeight="1" thickBot="1">
      <c r="A18" s="152">
        <v>201</v>
      </c>
      <c r="B18" s="231">
        <v>1828</v>
      </c>
      <c r="C18" s="305">
        <v>0</v>
      </c>
      <c r="D18" s="212"/>
      <c r="E18" s="306">
        <f>+C18</f>
        <v>0</v>
      </c>
      <c r="F18" s="307">
        <f t="shared" ref="F18" si="0">+E18*F$14</f>
        <v>0</v>
      </c>
      <c r="G18" s="312">
        <f>+E18+F18</f>
        <v>0</v>
      </c>
      <c r="H18" s="156"/>
      <c r="I18" s="156"/>
      <c r="L18"/>
      <c r="M18"/>
    </row>
    <row r="19" spans="1:13" s="1" customFormat="1" ht="30" customHeight="1" thickTop="1" thickBot="1">
      <c r="A19" s="273"/>
      <c r="B19" s="362" t="s">
        <v>115</v>
      </c>
      <c r="C19" s="363"/>
      <c r="D19" s="363"/>
      <c r="E19" s="310"/>
      <c r="F19" s="311"/>
      <c r="G19" s="309"/>
      <c r="H19" s="9"/>
      <c r="I19" s="9"/>
      <c r="L19"/>
      <c r="M19"/>
    </row>
    <row r="20" spans="1:13" s="1" customFormat="1" ht="15" customHeight="1" thickTop="1">
      <c r="A20" s="152"/>
      <c r="B20" s="232"/>
      <c r="C20" s="159"/>
      <c r="D20" s="212"/>
      <c r="E20" s="129"/>
      <c r="F20" s="160"/>
      <c r="G20" s="210"/>
      <c r="H20" s="156"/>
      <c r="I20" s="156"/>
      <c r="L20"/>
      <c r="M20"/>
    </row>
    <row r="21" spans="1:13" s="1" customFormat="1" ht="15" customHeight="1">
      <c r="A21" s="152">
        <v>203</v>
      </c>
      <c r="B21" s="230">
        <v>1342</v>
      </c>
      <c r="C21" s="305">
        <v>0</v>
      </c>
      <c r="D21" s="212"/>
      <c r="E21" s="306">
        <f>+C21</f>
        <v>0</v>
      </c>
      <c r="F21" s="307">
        <f>+E21*F$14</f>
        <v>0</v>
      </c>
      <c r="G21" s="312">
        <f>+E21+F21</f>
        <v>0</v>
      </c>
      <c r="H21" s="156"/>
      <c r="I21" s="156"/>
      <c r="L21"/>
      <c r="M21"/>
    </row>
    <row r="22" spans="1:13" s="1" customFormat="1" ht="15" customHeight="1">
      <c r="A22" s="152"/>
      <c r="B22" s="230"/>
      <c r="C22" s="159"/>
      <c r="D22" s="212"/>
      <c r="E22" s="129"/>
      <c r="F22" s="160"/>
      <c r="G22" s="210"/>
      <c r="H22" s="156"/>
      <c r="I22" s="156"/>
      <c r="L22"/>
      <c r="M22"/>
    </row>
    <row r="23" spans="1:13" s="317" customFormat="1" ht="15" customHeight="1">
      <c r="A23" s="152"/>
      <c r="B23" s="232"/>
      <c r="C23" s="158"/>
      <c r="D23" s="212"/>
      <c r="E23" s="129"/>
      <c r="F23" s="160"/>
      <c r="G23" s="210"/>
      <c r="H23" s="156"/>
      <c r="I23" s="156"/>
    </row>
    <row r="24" spans="1:13" s="317" customFormat="1" ht="15" customHeight="1">
      <c r="A24" s="152"/>
      <c r="B24" s="232"/>
      <c r="C24" s="158"/>
      <c r="D24" s="212"/>
      <c r="E24" s="129"/>
      <c r="F24" s="160"/>
      <c r="G24" s="210"/>
      <c r="H24" s="156"/>
      <c r="I24" s="156"/>
    </row>
    <row r="25" spans="1:13" s="317" customFormat="1" ht="15" customHeight="1">
      <c r="A25" s="152"/>
      <c r="B25" s="232"/>
      <c r="C25" s="165"/>
      <c r="D25" s="213"/>
      <c r="E25" s="167"/>
      <c r="F25" s="160"/>
      <c r="G25" s="211"/>
      <c r="H25" s="156"/>
      <c r="I25" s="156"/>
    </row>
    <row r="26" spans="1:13" s="317" customFormat="1" ht="15" customHeight="1">
      <c r="A26" s="152"/>
      <c r="B26" s="232"/>
      <c r="C26" s="158"/>
      <c r="D26" s="212"/>
      <c r="E26" s="129"/>
      <c r="F26" s="160"/>
      <c r="G26" s="210"/>
      <c r="H26" s="156"/>
      <c r="I26" s="156"/>
    </row>
    <row r="27" spans="1:13" s="317" customFormat="1" ht="15" customHeight="1">
      <c r="A27" s="152"/>
      <c r="B27" s="232"/>
      <c r="C27" s="165"/>
      <c r="D27" s="213"/>
      <c r="E27" s="167"/>
      <c r="F27" s="160"/>
      <c r="G27" s="211"/>
      <c r="H27" s="156"/>
      <c r="I27" s="156"/>
    </row>
    <row r="28" spans="1:13" s="317" customFormat="1" ht="15" customHeight="1">
      <c r="A28" s="152"/>
      <c r="B28" s="232"/>
      <c r="C28" s="158"/>
      <c r="D28" s="212"/>
      <c r="E28" s="129"/>
      <c r="F28" s="160"/>
      <c r="G28" s="210"/>
      <c r="H28" s="156"/>
      <c r="I28" s="156"/>
    </row>
    <row r="29" spans="1:13" s="317" customFormat="1" ht="15" customHeight="1">
      <c r="A29" s="152"/>
      <c r="B29" s="232"/>
      <c r="C29" s="158"/>
      <c r="D29" s="212"/>
      <c r="E29" s="129"/>
      <c r="F29" s="160"/>
      <c r="G29" s="210"/>
      <c r="H29" s="156"/>
      <c r="I29" s="156"/>
    </row>
    <row r="30" spans="1:13" s="317" customFormat="1" ht="15" customHeight="1">
      <c r="A30" s="152"/>
      <c r="B30" s="232"/>
      <c r="C30" s="165"/>
      <c r="D30" s="213"/>
      <c r="E30" s="167"/>
      <c r="F30" s="200"/>
      <c r="G30" s="211"/>
      <c r="H30" s="156"/>
      <c r="I30" s="156"/>
    </row>
    <row r="31" spans="1:13" s="317" customFormat="1" ht="15" customHeight="1">
      <c r="A31" s="152"/>
      <c r="B31" s="232"/>
      <c r="C31" s="158"/>
      <c r="D31" s="212"/>
      <c r="E31" s="129"/>
      <c r="F31" s="160"/>
      <c r="G31" s="210"/>
      <c r="H31" s="156"/>
      <c r="I31" s="156"/>
    </row>
    <row r="32" spans="1:13" s="317" customFormat="1" ht="15" customHeight="1">
      <c r="A32" s="152"/>
      <c r="B32" s="232"/>
      <c r="C32" s="165"/>
      <c r="D32" s="213"/>
      <c r="E32" s="167"/>
      <c r="F32" s="200"/>
      <c r="G32" s="211"/>
      <c r="H32" s="156"/>
      <c r="I32" s="156"/>
    </row>
    <row r="33" spans="1:12" s="318" customFormat="1" ht="15" customHeight="1">
      <c r="A33" s="152"/>
      <c r="B33" s="232"/>
      <c r="C33" s="158"/>
      <c r="D33" s="212"/>
      <c r="E33" s="129"/>
      <c r="F33" s="160"/>
      <c r="G33" s="210"/>
      <c r="H33" s="156"/>
      <c r="I33" s="156"/>
      <c r="J33" s="317"/>
      <c r="K33" s="317"/>
    </row>
    <row r="34" spans="1:12" s="318" customFormat="1" ht="15" customHeight="1">
      <c r="A34" s="152"/>
      <c r="B34" s="232"/>
      <c r="C34" s="159"/>
      <c r="D34" s="212"/>
      <c r="E34" s="129"/>
      <c r="F34" s="160"/>
      <c r="G34" s="210"/>
      <c r="H34" s="156"/>
      <c r="I34" s="156"/>
      <c r="J34" s="317"/>
      <c r="K34" s="317"/>
    </row>
    <row r="35" spans="1:12" ht="15" customHeight="1">
      <c r="A35" s="152"/>
      <c r="B35" s="232"/>
      <c r="C35" s="159"/>
      <c r="D35" s="212"/>
      <c r="E35" s="129"/>
      <c r="F35" s="160"/>
      <c r="G35" s="210"/>
      <c r="H35" s="156"/>
      <c r="I35" s="156"/>
    </row>
    <row r="36" spans="1:12" ht="15" customHeight="1">
      <c r="A36" s="152"/>
      <c r="B36" s="232"/>
      <c r="C36" s="159"/>
      <c r="D36" s="212"/>
      <c r="E36" s="129"/>
      <c r="F36" s="160"/>
      <c r="G36" s="210"/>
      <c r="H36" s="156"/>
      <c r="I36" s="156"/>
    </row>
    <row r="37" spans="1:12" ht="15" customHeight="1">
      <c r="A37" s="152"/>
      <c r="B37" s="232"/>
      <c r="C37" s="159"/>
      <c r="D37" s="212"/>
      <c r="E37" s="129"/>
      <c r="F37" s="160"/>
      <c r="G37" s="210"/>
      <c r="H37" s="156"/>
      <c r="I37" s="156"/>
    </row>
    <row r="38" spans="1:12" ht="15" customHeight="1">
      <c r="A38" s="152"/>
      <c r="B38" s="232"/>
      <c r="C38" s="159"/>
      <c r="D38" s="212"/>
      <c r="E38" s="129"/>
      <c r="F38" s="160"/>
      <c r="G38" s="210"/>
      <c r="H38" s="156"/>
      <c r="I38" s="156"/>
    </row>
    <row r="39" spans="1:12" ht="15" customHeight="1" thickBot="1">
      <c r="A39" s="221"/>
      <c r="B39" s="233"/>
      <c r="C39" s="140"/>
      <c r="D39" s="141"/>
      <c r="E39" s="142"/>
      <c r="F39" s="143"/>
      <c r="G39" s="144"/>
    </row>
    <row r="40" spans="1:12" ht="20.100000000000001" customHeight="1" thickTop="1" thickBot="1">
      <c r="A40" s="364" t="s">
        <v>21</v>
      </c>
      <c r="B40" s="340"/>
      <c r="C40" s="340"/>
      <c r="D40" s="340"/>
      <c r="E40" s="340"/>
      <c r="F40" s="340"/>
      <c r="G40" s="365"/>
    </row>
    <row r="41" spans="1:12" ht="20.100000000000001" customHeight="1" thickTop="1" thickBot="1">
      <c r="A41" s="98" t="s">
        <v>10</v>
      </c>
      <c r="B41" s="336" t="str">
        <f>'100 Series'!B42</f>
        <v>Hourly Rate for repairs and authorized service outside of contractual obligations is = $0.00 / Hr.</v>
      </c>
      <c r="C41" s="337"/>
      <c r="D41" s="337"/>
      <c r="E41" s="337"/>
      <c r="F41" s="337"/>
      <c r="G41" s="338"/>
      <c r="J41" s="9"/>
      <c r="K41" s="9"/>
      <c r="L41" s="7"/>
    </row>
    <row r="42" spans="1:12" ht="15" customHeight="1" thickTop="1">
      <c r="A42" s="349" t="s">
        <v>1</v>
      </c>
      <c r="B42" s="350"/>
      <c r="C42" s="350"/>
      <c r="D42" s="350"/>
      <c r="E42" s="350"/>
      <c r="F42" s="350"/>
      <c r="G42" s="351"/>
      <c r="J42" s="9"/>
      <c r="K42" s="9"/>
      <c r="L42" s="7"/>
    </row>
    <row r="43" spans="1:12" ht="20.100000000000001" customHeight="1">
      <c r="A43" s="352" t="s">
        <v>16</v>
      </c>
      <c r="B43" s="353"/>
      <c r="C43" s="353"/>
      <c r="D43" s="353"/>
      <c r="E43" s="353"/>
      <c r="F43" s="353"/>
      <c r="G43" s="354"/>
      <c r="J43" s="9"/>
      <c r="K43" s="9"/>
      <c r="L43" s="7"/>
    </row>
    <row r="44" spans="1:12" ht="15" customHeight="1">
      <c r="A44" s="355"/>
      <c r="B44" s="356"/>
      <c r="C44" s="356"/>
      <c r="D44" s="356"/>
      <c r="E44" s="356"/>
      <c r="F44" s="356"/>
      <c r="G44" s="357"/>
      <c r="J44" s="9"/>
      <c r="K44" s="9"/>
      <c r="L44" s="7"/>
    </row>
    <row r="45" spans="1:12" ht="15" customHeight="1">
      <c r="A45" s="333" t="s">
        <v>78</v>
      </c>
      <c r="B45" s="334"/>
      <c r="C45" s="334"/>
      <c r="D45" s="334"/>
      <c r="E45" s="334"/>
      <c r="F45" s="334"/>
      <c r="G45" s="335"/>
      <c r="J45" s="9"/>
      <c r="K45" s="9"/>
      <c r="L45" s="7"/>
    </row>
    <row r="46" spans="1:12" ht="15" customHeight="1">
      <c r="A46" s="333" t="s">
        <v>79</v>
      </c>
      <c r="B46" s="334"/>
      <c r="C46" s="334"/>
      <c r="D46" s="334"/>
      <c r="E46" s="334"/>
      <c r="F46" s="334"/>
      <c r="G46" s="335"/>
      <c r="J46" s="9"/>
      <c r="K46" s="9"/>
      <c r="L46" s="7"/>
    </row>
    <row r="47" spans="1:12" ht="15" customHeight="1">
      <c r="A47" s="333" t="s">
        <v>80</v>
      </c>
      <c r="B47" s="334"/>
      <c r="C47" s="334"/>
      <c r="D47" s="334"/>
      <c r="E47" s="334"/>
      <c r="F47" s="334"/>
      <c r="G47" s="335"/>
      <c r="J47" s="9"/>
      <c r="K47" s="9"/>
      <c r="L47" s="7"/>
    </row>
    <row r="48" spans="1:12" ht="15" customHeight="1">
      <c r="A48" s="330" t="s">
        <v>81</v>
      </c>
      <c r="B48" s="331"/>
      <c r="C48" s="331"/>
      <c r="D48" s="331"/>
      <c r="E48" s="331"/>
      <c r="F48" s="331"/>
      <c r="G48" s="332"/>
      <c r="J48" s="9"/>
      <c r="K48" s="9"/>
      <c r="L48" s="7"/>
    </row>
    <row r="49" spans="1:12" ht="15" customHeight="1">
      <c r="A49" s="330" t="s">
        <v>82</v>
      </c>
      <c r="B49" s="331"/>
      <c r="C49" s="331"/>
      <c r="D49" s="331"/>
      <c r="E49" s="331"/>
      <c r="F49" s="331"/>
      <c r="G49" s="332"/>
      <c r="J49" s="9"/>
      <c r="K49" s="9"/>
      <c r="L49" s="7"/>
    </row>
    <row r="50" spans="1:12" ht="15" customHeight="1">
      <c r="A50" s="333" t="s">
        <v>83</v>
      </c>
      <c r="B50" s="334"/>
      <c r="C50" s="334"/>
      <c r="D50" s="334"/>
      <c r="E50" s="334"/>
      <c r="F50" s="334"/>
      <c r="G50" s="335"/>
      <c r="J50" s="9"/>
      <c r="K50" s="9"/>
      <c r="L50" s="7"/>
    </row>
    <row r="51" spans="1:12" ht="15" customHeight="1">
      <c r="A51" s="333" t="s">
        <v>84</v>
      </c>
      <c r="B51" s="334"/>
      <c r="C51" s="334"/>
      <c r="D51" s="334"/>
      <c r="E51" s="334"/>
      <c r="F51" s="334"/>
      <c r="G51" s="335"/>
      <c r="J51" s="9"/>
      <c r="K51" s="9"/>
      <c r="L51" s="7"/>
    </row>
    <row r="52" spans="1:12" ht="15" customHeight="1">
      <c r="A52" s="333" t="s">
        <v>85</v>
      </c>
      <c r="B52" s="334"/>
      <c r="C52" s="334"/>
      <c r="D52" s="334"/>
      <c r="E52" s="334"/>
      <c r="F52" s="334"/>
      <c r="G52" s="335"/>
      <c r="J52" s="9"/>
      <c r="K52" s="9"/>
      <c r="L52" s="7"/>
    </row>
    <row r="53" spans="1:12" ht="15" customHeight="1">
      <c r="A53" s="330" t="s">
        <v>86</v>
      </c>
      <c r="B53" s="331"/>
      <c r="C53" s="331"/>
      <c r="D53" s="331"/>
      <c r="E53" s="331"/>
      <c r="F53" s="331"/>
      <c r="G53" s="332"/>
      <c r="J53" s="9"/>
      <c r="K53" s="9"/>
      <c r="L53" s="7"/>
    </row>
    <row r="54" spans="1:12" ht="15" customHeight="1">
      <c r="A54" s="19"/>
      <c r="B54" s="15"/>
      <c r="C54" s="15"/>
      <c r="D54" s="15"/>
      <c r="E54" s="15"/>
      <c r="F54" s="15"/>
      <c r="G54" s="18"/>
      <c r="J54" s="9"/>
      <c r="K54" s="9"/>
      <c r="L54" s="7"/>
    </row>
    <row r="55" spans="1:12" ht="15" customHeight="1">
      <c r="A55" s="19"/>
      <c r="B55" s="15"/>
      <c r="C55" s="15"/>
      <c r="D55" s="329" t="s">
        <v>48</v>
      </c>
      <c r="E55" s="329"/>
      <c r="F55" s="329"/>
      <c r="G55" s="18"/>
      <c r="J55" s="9"/>
      <c r="K55" s="9"/>
      <c r="L55" s="7"/>
    </row>
    <row r="56" spans="1:12" ht="15" customHeight="1">
      <c r="A56" s="19"/>
      <c r="B56" s="15"/>
      <c r="C56" s="15"/>
      <c r="D56" s="15"/>
      <c r="E56" s="15"/>
      <c r="F56" s="15"/>
      <c r="G56" s="18"/>
      <c r="J56" s="9"/>
      <c r="K56" s="9"/>
      <c r="L56" s="7"/>
    </row>
    <row r="57" spans="1:12" ht="15" customHeight="1">
      <c r="A57" s="19"/>
      <c r="B57" s="15"/>
      <c r="C57" s="15"/>
      <c r="D57" s="15"/>
      <c r="E57" s="15"/>
      <c r="F57" s="15"/>
      <c r="G57" s="18"/>
      <c r="J57" s="9"/>
      <c r="K57" s="9"/>
      <c r="L57" s="7"/>
    </row>
    <row r="58" spans="1:12" ht="15" customHeight="1">
      <c r="A58" s="19"/>
      <c r="B58" s="15"/>
      <c r="C58" s="15"/>
      <c r="D58" s="329" t="s">
        <v>62</v>
      </c>
      <c r="E58" s="329"/>
      <c r="F58" s="329"/>
      <c r="G58" s="18"/>
      <c r="J58" s="9"/>
      <c r="K58" s="9"/>
      <c r="L58" s="7"/>
    </row>
    <row r="59" spans="1:12" ht="15" customHeight="1">
      <c r="A59" s="19"/>
      <c r="B59" s="15"/>
      <c r="C59" s="15"/>
      <c r="D59" s="15"/>
      <c r="E59" s="15"/>
      <c r="F59" s="15"/>
      <c r="G59" s="18"/>
      <c r="J59" s="9"/>
      <c r="K59" s="9"/>
      <c r="L59" s="7"/>
    </row>
    <row r="60" spans="1:12" ht="20.100000000000001" customHeight="1">
      <c r="A60" s="326" t="s">
        <v>14</v>
      </c>
      <c r="B60" s="327"/>
      <c r="C60" s="44">
        <v>30</v>
      </c>
      <c r="D60" s="8" t="s">
        <v>76</v>
      </c>
      <c r="E60" s="327" t="s">
        <v>23</v>
      </c>
      <c r="F60" s="327"/>
      <c r="G60" s="43"/>
      <c r="J60" s="9"/>
      <c r="K60" s="9"/>
      <c r="L60" s="7"/>
    </row>
    <row r="61" spans="1:12" ht="15" customHeight="1" thickBot="1">
      <c r="A61" s="45"/>
      <c r="B61" s="46"/>
      <c r="C61" s="46"/>
      <c r="D61" s="46"/>
      <c r="E61" s="46"/>
      <c r="F61" s="46"/>
      <c r="G61" s="47"/>
      <c r="J61" s="9"/>
      <c r="K61" s="9"/>
      <c r="L61" s="7"/>
    </row>
    <row r="62" spans="1:12" ht="15" customHeight="1" thickTop="1"/>
    <row r="63" spans="1:12" ht="15" customHeight="1"/>
    <row r="64" spans="1:12" ht="15" customHeight="1"/>
    <row r="65" spans="3:13" s="9" customFormat="1" ht="15" customHeight="1">
      <c r="C65" s="8"/>
      <c r="J65" s="1"/>
      <c r="K65" s="1"/>
      <c r="L65"/>
      <c r="M65"/>
    </row>
    <row r="66" spans="3:13" s="9" customFormat="1" ht="15" customHeight="1">
      <c r="C66" s="8"/>
      <c r="J66" s="1"/>
      <c r="K66" s="1"/>
      <c r="L66"/>
      <c r="M66"/>
    </row>
    <row r="67" spans="3:13" s="9" customFormat="1" ht="15" customHeight="1">
      <c r="C67" s="8"/>
      <c r="J67" s="1"/>
      <c r="K67" s="1"/>
      <c r="L67"/>
      <c r="M67"/>
    </row>
    <row r="68" spans="3:13" s="9" customFormat="1" ht="15" customHeight="1">
      <c r="C68" s="8"/>
      <c r="J68" s="1"/>
      <c r="K68" s="1"/>
      <c r="L68"/>
      <c r="M68"/>
    </row>
    <row r="69" spans="3:13" s="9" customFormat="1" ht="15" customHeight="1">
      <c r="C69" s="8"/>
      <c r="J69" s="1"/>
      <c r="K69" s="1"/>
      <c r="L69"/>
      <c r="M69"/>
    </row>
    <row r="70" spans="3:13" s="9" customFormat="1" ht="15" customHeight="1">
      <c r="C70" s="8"/>
      <c r="J70" s="1"/>
      <c r="K70" s="1"/>
      <c r="L70"/>
      <c r="M70"/>
    </row>
    <row r="71" spans="3:13" s="9" customFormat="1" ht="15" customHeight="1">
      <c r="C71" s="8"/>
      <c r="J71" s="1"/>
      <c r="K71" s="1"/>
      <c r="L71"/>
      <c r="M71"/>
    </row>
    <row r="72" spans="3:13" s="9" customFormat="1" ht="15" customHeight="1">
      <c r="C72" s="8"/>
      <c r="J72" s="1"/>
      <c r="K72" s="1"/>
      <c r="L72"/>
      <c r="M72"/>
    </row>
    <row r="73" spans="3:13" s="9" customFormat="1" ht="15" customHeight="1">
      <c r="C73" s="8"/>
      <c r="J73" s="1"/>
      <c r="K73" s="1"/>
      <c r="L73"/>
      <c r="M73"/>
    </row>
    <row r="74" spans="3:13" s="9" customFormat="1" ht="15" customHeight="1">
      <c r="C74" s="8"/>
      <c r="J74" s="1"/>
      <c r="K74" s="1"/>
      <c r="L74"/>
      <c r="M74"/>
    </row>
    <row r="75" spans="3:13" s="9" customFormat="1" ht="15" customHeight="1">
      <c r="C75" s="8"/>
      <c r="J75" s="1"/>
      <c r="K75" s="1"/>
      <c r="L75"/>
      <c r="M75"/>
    </row>
    <row r="76" spans="3:13" s="9" customFormat="1" ht="15" customHeight="1">
      <c r="C76" s="8"/>
      <c r="J76" s="1"/>
      <c r="K76" s="1"/>
      <c r="L76"/>
      <c r="M76"/>
    </row>
    <row r="77" spans="3:13" s="9" customFormat="1" ht="15" customHeight="1">
      <c r="C77" s="8"/>
      <c r="J77" s="1"/>
      <c r="K77" s="1"/>
      <c r="L77"/>
      <c r="M77"/>
    </row>
    <row r="78" spans="3:13" s="9" customFormat="1" ht="15" customHeight="1">
      <c r="C78" s="8"/>
      <c r="J78" s="1"/>
      <c r="K78" s="1"/>
      <c r="L78"/>
      <c r="M78"/>
    </row>
    <row r="79" spans="3:13" s="9" customFormat="1" ht="15" customHeight="1">
      <c r="C79" s="8"/>
      <c r="J79" s="1"/>
      <c r="K79" s="1"/>
      <c r="L79"/>
      <c r="M79"/>
    </row>
    <row r="80" spans="3:13" s="9" customFormat="1" ht="15" customHeight="1">
      <c r="C80" s="8"/>
      <c r="J80" s="1"/>
      <c r="K80" s="1"/>
      <c r="L80"/>
      <c r="M80"/>
    </row>
    <row r="81" spans="3:13" s="9" customFormat="1" ht="15" customHeight="1">
      <c r="C81" s="8"/>
      <c r="J81" s="1"/>
      <c r="K81" s="1"/>
      <c r="L81"/>
      <c r="M81"/>
    </row>
    <row r="82" spans="3:13" s="9" customFormat="1" ht="15" customHeight="1">
      <c r="C82" s="8"/>
      <c r="J82" s="1"/>
      <c r="K82" s="1"/>
      <c r="L82"/>
      <c r="M82"/>
    </row>
    <row r="83" spans="3:13" s="9" customFormat="1" ht="15" customHeight="1">
      <c r="C83" s="8"/>
      <c r="J83" s="1"/>
      <c r="K83" s="1"/>
      <c r="L83"/>
      <c r="M83"/>
    </row>
    <row r="84" spans="3:13" s="9" customFormat="1" ht="15" customHeight="1">
      <c r="C84" s="8"/>
      <c r="J84" s="1"/>
      <c r="K84" s="1"/>
      <c r="L84"/>
      <c r="M84"/>
    </row>
    <row r="85" spans="3:13" s="9" customFormat="1" ht="15" customHeight="1">
      <c r="C85" s="8"/>
      <c r="J85" s="1"/>
      <c r="K85" s="1"/>
      <c r="L85"/>
      <c r="M85"/>
    </row>
    <row r="86" spans="3:13" s="9" customFormat="1" ht="15" customHeight="1">
      <c r="C86" s="8"/>
      <c r="J86" s="1"/>
      <c r="K86" s="1"/>
      <c r="L86"/>
      <c r="M86"/>
    </row>
    <row r="87" spans="3:13" s="9" customFormat="1" ht="15" customHeight="1">
      <c r="C87" s="8"/>
      <c r="J87" s="1"/>
      <c r="K87" s="1"/>
      <c r="L87"/>
      <c r="M87"/>
    </row>
    <row r="88" spans="3:13" s="9" customFormat="1" ht="15" customHeight="1">
      <c r="C88" s="8"/>
      <c r="J88" s="1"/>
      <c r="K88" s="1"/>
      <c r="L88"/>
      <c r="M88"/>
    </row>
    <row r="89" spans="3:13" s="9" customFormat="1" ht="15" customHeight="1">
      <c r="C89" s="8"/>
      <c r="J89" s="1"/>
      <c r="K89" s="1"/>
      <c r="L89"/>
      <c r="M89"/>
    </row>
    <row r="90" spans="3:13" s="9" customFormat="1" ht="15" customHeight="1">
      <c r="C90" s="8"/>
      <c r="J90" s="1"/>
      <c r="K90" s="1"/>
      <c r="L90"/>
      <c r="M90"/>
    </row>
    <row r="91" spans="3:13" s="9" customFormat="1" ht="15" customHeight="1">
      <c r="C91" s="8"/>
      <c r="J91" s="1"/>
      <c r="K91" s="1"/>
      <c r="L91"/>
      <c r="M91"/>
    </row>
    <row r="92" spans="3:13" s="9" customFormat="1" ht="15" customHeight="1">
      <c r="C92" s="8"/>
      <c r="J92" s="1"/>
      <c r="K92" s="1"/>
      <c r="L92"/>
      <c r="M92"/>
    </row>
    <row r="93" spans="3:13" s="9" customFormat="1" ht="15" customHeight="1">
      <c r="C93" s="8"/>
      <c r="J93" s="1"/>
      <c r="K93" s="1"/>
      <c r="L93"/>
      <c r="M93"/>
    </row>
    <row r="94" spans="3:13" s="9" customFormat="1" ht="15" customHeight="1">
      <c r="C94" s="8"/>
      <c r="J94" s="1"/>
      <c r="K94" s="1"/>
      <c r="L94"/>
      <c r="M94"/>
    </row>
    <row r="95" spans="3:13" s="9" customFormat="1" ht="15" customHeight="1">
      <c r="C95" s="8"/>
      <c r="J95" s="1"/>
      <c r="K95" s="1"/>
      <c r="L95"/>
      <c r="M95"/>
    </row>
    <row r="96" spans="3:13" s="9" customFormat="1" ht="15" customHeight="1">
      <c r="C96" s="8"/>
      <c r="J96" s="1"/>
      <c r="K96" s="1"/>
      <c r="L96"/>
      <c r="M96"/>
    </row>
    <row r="97" spans="3:13" s="9" customFormat="1" ht="15" customHeight="1">
      <c r="C97" s="8"/>
      <c r="J97" s="1"/>
      <c r="K97" s="1"/>
      <c r="L97"/>
      <c r="M97"/>
    </row>
    <row r="98" spans="3:13" s="9" customFormat="1" ht="15" customHeight="1">
      <c r="C98" s="8"/>
      <c r="J98" s="1"/>
      <c r="K98" s="1"/>
      <c r="L98"/>
      <c r="M98"/>
    </row>
    <row r="99" spans="3:13" s="9" customFormat="1" ht="15" customHeight="1">
      <c r="C99" s="8"/>
      <c r="J99" s="1"/>
      <c r="K99" s="1"/>
      <c r="L99"/>
      <c r="M99"/>
    </row>
    <row r="100" spans="3:13" s="9" customFormat="1" ht="15" customHeight="1">
      <c r="C100" s="8"/>
      <c r="J100" s="1"/>
      <c r="K100" s="1"/>
      <c r="L100"/>
      <c r="M100"/>
    </row>
    <row r="101" spans="3:13" s="9" customFormat="1" ht="15" customHeight="1">
      <c r="C101" s="8"/>
      <c r="J101" s="1"/>
      <c r="K101" s="1"/>
      <c r="L101"/>
      <c r="M101"/>
    </row>
    <row r="102" spans="3:13" s="9" customFormat="1" ht="15" customHeight="1">
      <c r="C102" s="8"/>
      <c r="J102" s="1"/>
      <c r="K102" s="1"/>
      <c r="L102"/>
      <c r="M102"/>
    </row>
    <row r="103" spans="3:13" s="9" customFormat="1" ht="15" customHeight="1">
      <c r="C103" s="8"/>
      <c r="J103" s="1"/>
      <c r="K103" s="1"/>
      <c r="L103"/>
      <c r="M103"/>
    </row>
    <row r="104" spans="3:13" s="9" customFormat="1" ht="15" customHeight="1">
      <c r="C104" s="8"/>
      <c r="J104" s="1"/>
      <c r="K104" s="1"/>
      <c r="L104"/>
      <c r="M104"/>
    </row>
    <row r="105" spans="3:13" s="9" customFormat="1" ht="15" customHeight="1">
      <c r="C105" s="8"/>
      <c r="J105" s="1"/>
      <c r="K105" s="1"/>
      <c r="L105"/>
      <c r="M105"/>
    </row>
    <row r="106" spans="3:13" s="9" customFormat="1" ht="15" customHeight="1">
      <c r="C106" s="8"/>
      <c r="J106" s="1"/>
      <c r="K106" s="1"/>
      <c r="L106"/>
      <c r="M106"/>
    </row>
    <row r="107" spans="3:13" s="9" customFormat="1" ht="15" customHeight="1">
      <c r="C107" s="8"/>
      <c r="J107" s="1"/>
      <c r="K107" s="1"/>
      <c r="L107"/>
      <c r="M107"/>
    </row>
    <row r="108" spans="3:13" s="9" customFormat="1" ht="15" customHeight="1">
      <c r="C108" s="8"/>
      <c r="J108" s="1"/>
      <c r="K108" s="1"/>
      <c r="L108"/>
      <c r="M108"/>
    </row>
    <row r="109" spans="3:13" s="9" customFormat="1" ht="15" customHeight="1">
      <c r="C109" s="8"/>
      <c r="J109" s="1"/>
      <c r="K109" s="1"/>
      <c r="L109"/>
      <c r="M109"/>
    </row>
    <row r="110" spans="3:13" s="9" customFormat="1" ht="15" customHeight="1">
      <c r="C110" s="8"/>
      <c r="J110" s="1"/>
      <c r="K110" s="1"/>
      <c r="L110"/>
      <c r="M110"/>
    </row>
    <row r="111" spans="3:13" s="9" customFormat="1" ht="15" customHeight="1">
      <c r="C111" s="8"/>
      <c r="J111" s="1"/>
      <c r="K111" s="1"/>
      <c r="L111"/>
      <c r="M111"/>
    </row>
    <row r="112" spans="3:13" s="9" customFormat="1" ht="15" customHeight="1">
      <c r="C112" s="8"/>
      <c r="J112" s="1"/>
      <c r="K112" s="1"/>
      <c r="L112"/>
      <c r="M112"/>
    </row>
    <row r="113" spans="3:13" s="9" customFormat="1" ht="15" customHeight="1">
      <c r="C113" s="8"/>
      <c r="J113" s="1"/>
      <c r="K113" s="1"/>
      <c r="L113"/>
      <c r="M113"/>
    </row>
    <row r="114" spans="3:13" s="9" customFormat="1" ht="15" customHeight="1">
      <c r="C114" s="8"/>
      <c r="J114" s="1"/>
      <c r="K114" s="1"/>
      <c r="L114"/>
      <c r="M114"/>
    </row>
    <row r="115" spans="3:13" s="9" customFormat="1" ht="15" customHeight="1">
      <c r="C115" s="8"/>
      <c r="J115" s="1"/>
      <c r="K115" s="1"/>
      <c r="L115"/>
      <c r="M115"/>
    </row>
    <row r="116" spans="3:13" s="9" customFormat="1" ht="15" customHeight="1">
      <c r="C116" s="8"/>
      <c r="J116" s="1"/>
      <c r="K116" s="1"/>
      <c r="L116"/>
      <c r="M116"/>
    </row>
    <row r="117" spans="3:13" s="9" customFormat="1" ht="15" customHeight="1">
      <c r="C117" s="8"/>
      <c r="J117" s="1"/>
      <c r="K117" s="1"/>
      <c r="L117"/>
      <c r="M117"/>
    </row>
    <row r="118" spans="3:13" s="9" customFormat="1" ht="15" customHeight="1">
      <c r="C118" s="8"/>
      <c r="J118" s="1"/>
      <c r="K118" s="1"/>
      <c r="L118"/>
      <c r="M118"/>
    </row>
    <row r="119" spans="3:13" s="9" customFormat="1" ht="15" customHeight="1">
      <c r="C119" s="8"/>
      <c r="J119" s="1"/>
      <c r="K119" s="1"/>
      <c r="L119"/>
      <c r="M119"/>
    </row>
    <row r="120" spans="3:13" s="9" customFormat="1" ht="15" customHeight="1">
      <c r="C120" s="8"/>
      <c r="J120" s="1"/>
      <c r="K120" s="1"/>
      <c r="L120"/>
      <c r="M120"/>
    </row>
    <row r="121" spans="3:13" s="9" customFormat="1" ht="15" customHeight="1">
      <c r="C121" s="8"/>
      <c r="J121" s="1"/>
      <c r="K121" s="1"/>
      <c r="L121"/>
      <c r="M121"/>
    </row>
    <row r="122" spans="3:13" s="9" customFormat="1" ht="15" customHeight="1">
      <c r="C122" s="8"/>
      <c r="J122" s="1"/>
      <c r="K122" s="1"/>
      <c r="L122"/>
      <c r="M122"/>
    </row>
    <row r="123" spans="3:13" s="9" customFormat="1" ht="15" customHeight="1">
      <c r="C123" s="8"/>
      <c r="J123" s="1"/>
      <c r="K123" s="1"/>
      <c r="L123"/>
      <c r="M123"/>
    </row>
    <row r="124" spans="3:13" s="9" customFormat="1" ht="15" customHeight="1">
      <c r="C124" s="8"/>
      <c r="J124" s="1"/>
      <c r="K124" s="1"/>
      <c r="L124"/>
      <c r="M124"/>
    </row>
    <row r="125" spans="3:13" s="9" customFormat="1" ht="15" customHeight="1">
      <c r="C125" s="8"/>
      <c r="J125" s="1"/>
      <c r="K125" s="1"/>
      <c r="L125"/>
      <c r="M125"/>
    </row>
    <row r="126" spans="3:13" s="9" customFormat="1" ht="15" customHeight="1">
      <c r="C126" s="8"/>
      <c r="J126" s="1"/>
      <c r="K126" s="1"/>
      <c r="L126"/>
      <c r="M126"/>
    </row>
    <row r="127" spans="3:13" s="9" customFormat="1" ht="15" customHeight="1">
      <c r="C127" s="8"/>
      <c r="J127" s="1"/>
      <c r="K127" s="1"/>
      <c r="L127"/>
      <c r="M127"/>
    </row>
    <row r="128" spans="3:13" s="9" customFormat="1" ht="15" customHeight="1">
      <c r="C128" s="8"/>
      <c r="J128" s="1"/>
      <c r="K128" s="1"/>
      <c r="L128"/>
      <c r="M128"/>
    </row>
    <row r="129" spans="3:13" s="9" customFormat="1" ht="15" customHeight="1">
      <c r="C129" s="8"/>
      <c r="J129" s="1"/>
      <c r="K129" s="1"/>
      <c r="L129"/>
      <c r="M129"/>
    </row>
    <row r="130" spans="3:13" s="9" customFormat="1" ht="15" customHeight="1">
      <c r="C130" s="8"/>
      <c r="J130" s="1"/>
      <c r="K130" s="1"/>
      <c r="L130"/>
      <c r="M130"/>
    </row>
    <row r="131" spans="3:13" s="9" customFormat="1" ht="15" customHeight="1">
      <c r="C131" s="8"/>
      <c r="J131" s="1"/>
      <c r="K131" s="1"/>
      <c r="L131"/>
      <c r="M131"/>
    </row>
    <row r="132" spans="3:13" s="9" customFormat="1" ht="15" customHeight="1">
      <c r="C132" s="8"/>
      <c r="J132" s="1"/>
      <c r="K132" s="1"/>
      <c r="L132"/>
      <c r="M132"/>
    </row>
    <row r="133" spans="3:13" s="9" customFormat="1" ht="15" customHeight="1">
      <c r="C133" s="8"/>
      <c r="J133" s="1"/>
      <c r="K133" s="1"/>
      <c r="L133"/>
      <c r="M133"/>
    </row>
    <row r="134" spans="3:13" s="9" customFormat="1" ht="15" customHeight="1">
      <c r="C134" s="8"/>
      <c r="J134" s="1"/>
      <c r="K134" s="1"/>
      <c r="L134"/>
      <c r="M134"/>
    </row>
    <row r="135" spans="3:13" s="9" customFormat="1" ht="15" customHeight="1">
      <c r="C135" s="8"/>
      <c r="J135" s="1"/>
      <c r="K135" s="1"/>
      <c r="L135"/>
      <c r="M135"/>
    </row>
    <row r="136" spans="3:13" s="9" customFormat="1" ht="15" customHeight="1">
      <c r="C136" s="8"/>
      <c r="J136" s="1"/>
      <c r="K136" s="1"/>
      <c r="L136"/>
      <c r="M136"/>
    </row>
    <row r="137" spans="3:13" s="9" customFormat="1" ht="15" customHeight="1">
      <c r="C137" s="8"/>
      <c r="J137" s="1"/>
      <c r="K137" s="1"/>
      <c r="L137"/>
      <c r="M137"/>
    </row>
    <row r="138" spans="3:13" s="9" customFormat="1" ht="15" customHeight="1">
      <c r="C138" s="8"/>
      <c r="J138" s="1"/>
      <c r="K138" s="1"/>
      <c r="L138"/>
      <c r="M138"/>
    </row>
    <row r="139" spans="3:13" s="9" customFormat="1" ht="15" customHeight="1">
      <c r="C139" s="8"/>
      <c r="J139" s="1"/>
      <c r="K139" s="1"/>
      <c r="L139"/>
      <c r="M139"/>
    </row>
    <row r="140" spans="3:13" s="9" customFormat="1" ht="15" customHeight="1">
      <c r="C140" s="8"/>
      <c r="J140" s="1"/>
      <c r="K140" s="1"/>
      <c r="L140"/>
      <c r="M140"/>
    </row>
    <row r="141" spans="3:13" s="9" customFormat="1" ht="15" customHeight="1">
      <c r="C141" s="8"/>
      <c r="J141" s="1"/>
      <c r="K141" s="1"/>
      <c r="L141"/>
      <c r="M141"/>
    </row>
    <row r="142" spans="3:13" s="9" customFormat="1" ht="15" customHeight="1">
      <c r="C142" s="8"/>
      <c r="J142" s="1"/>
      <c r="K142" s="1"/>
      <c r="L142"/>
      <c r="M142"/>
    </row>
    <row r="143" spans="3:13" s="9" customFormat="1" ht="15" customHeight="1">
      <c r="C143" s="8"/>
      <c r="J143" s="1"/>
      <c r="K143" s="1"/>
      <c r="L143"/>
      <c r="M143"/>
    </row>
    <row r="144" spans="3:13" s="9" customFormat="1" ht="15" customHeight="1">
      <c r="C144" s="8"/>
      <c r="J144" s="1"/>
      <c r="K144" s="1"/>
      <c r="L144"/>
      <c r="M144"/>
    </row>
    <row r="145" spans="3:13" s="9" customFormat="1" ht="15" customHeight="1">
      <c r="C145" s="8"/>
      <c r="J145" s="1"/>
      <c r="K145" s="1"/>
      <c r="L145"/>
      <c r="M145"/>
    </row>
    <row r="146" spans="3:13" s="9" customFormat="1" ht="15" customHeight="1">
      <c r="C146" s="8"/>
      <c r="J146" s="1"/>
      <c r="K146" s="1"/>
      <c r="L146"/>
      <c r="M146"/>
    </row>
    <row r="147" spans="3:13" s="9" customFormat="1" ht="15" customHeight="1">
      <c r="C147" s="8"/>
      <c r="J147" s="1"/>
      <c r="K147" s="1"/>
      <c r="L147"/>
      <c r="M147"/>
    </row>
    <row r="148" spans="3:13" s="9" customFormat="1" ht="15" customHeight="1">
      <c r="C148" s="8"/>
      <c r="J148" s="1"/>
      <c r="K148" s="1"/>
      <c r="L148"/>
      <c r="M148"/>
    </row>
    <row r="149" spans="3:13" s="9" customFormat="1" ht="15" customHeight="1">
      <c r="C149" s="8"/>
      <c r="J149" s="1"/>
      <c r="K149" s="1"/>
      <c r="L149"/>
      <c r="M149"/>
    </row>
    <row r="150" spans="3:13" s="9" customFormat="1" ht="15" customHeight="1">
      <c r="C150" s="8"/>
      <c r="J150" s="1"/>
      <c r="K150" s="1"/>
      <c r="L150"/>
      <c r="M150"/>
    </row>
    <row r="151" spans="3:13" s="9" customFormat="1" ht="15" customHeight="1">
      <c r="C151" s="8"/>
      <c r="J151" s="1"/>
      <c r="K151" s="1"/>
      <c r="L151"/>
      <c r="M151"/>
    </row>
    <row r="152" spans="3:13" s="9" customFormat="1" ht="15" customHeight="1">
      <c r="C152" s="8"/>
      <c r="J152" s="1"/>
      <c r="K152" s="1"/>
      <c r="L152"/>
      <c r="M152"/>
    </row>
    <row r="153" spans="3:13" s="9" customFormat="1" ht="15" customHeight="1">
      <c r="C153" s="8"/>
      <c r="J153" s="1"/>
      <c r="K153" s="1"/>
      <c r="L153"/>
      <c r="M153"/>
    </row>
    <row r="154" spans="3:13" s="9" customFormat="1" ht="15" customHeight="1">
      <c r="C154" s="8"/>
      <c r="J154" s="1"/>
      <c r="K154" s="1"/>
      <c r="L154"/>
      <c r="M154"/>
    </row>
    <row r="155" spans="3:13" s="9" customFormat="1" ht="15" customHeight="1">
      <c r="C155" s="8"/>
      <c r="J155" s="1"/>
      <c r="K155" s="1"/>
      <c r="L155"/>
      <c r="M155"/>
    </row>
    <row r="156" spans="3:13" s="9" customFormat="1" ht="15" customHeight="1">
      <c r="C156" s="8"/>
      <c r="J156" s="1"/>
      <c r="K156" s="1"/>
      <c r="L156"/>
      <c r="M156"/>
    </row>
    <row r="157" spans="3:13" s="9" customFormat="1" ht="15" customHeight="1">
      <c r="C157" s="8"/>
      <c r="J157" s="1"/>
      <c r="K157" s="1"/>
      <c r="L157"/>
      <c r="M157"/>
    </row>
    <row r="158" spans="3:13" s="9" customFormat="1" ht="15" customHeight="1">
      <c r="C158" s="8"/>
      <c r="J158" s="1"/>
      <c r="K158" s="1"/>
      <c r="L158"/>
      <c r="M158"/>
    </row>
    <row r="159" spans="3:13" s="9" customFormat="1" ht="15" customHeight="1">
      <c r="C159" s="8"/>
      <c r="J159" s="1"/>
      <c r="K159" s="1"/>
      <c r="L159"/>
      <c r="M159"/>
    </row>
    <row r="160" spans="3:13" s="9" customFormat="1" ht="15" customHeight="1">
      <c r="C160" s="8"/>
      <c r="J160" s="1"/>
      <c r="K160" s="1"/>
      <c r="L160"/>
      <c r="M160"/>
    </row>
    <row r="161" spans="3:13" s="9" customFormat="1" ht="15" customHeight="1">
      <c r="C161" s="8"/>
      <c r="J161" s="1"/>
      <c r="K161" s="1"/>
      <c r="L161"/>
      <c r="M161"/>
    </row>
    <row r="162" spans="3:13" s="9" customFormat="1" ht="15" customHeight="1">
      <c r="C162" s="8"/>
      <c r="J162" s="1"/>
      <c r="K162" s="1"/>
      <c r="L162"/>
      <c r="M162"/>
    </row>
    <row r="163" spans="3:13" s="9" customFormat="1" ht="15" customHeight="1">
      <c r="C163" s="8"/>
      <c r="J163" s="1"/>
      <c r="K163" s="1"/>
      <c r="L163"/>
      <c r="M163"/>
    </row>
    <row r="164" spans="3:13" s="9" customFormat="1" ht="15" customHeight="1">
      <c r="C164" s="8"/>
      <c r="J164" s="1"/>
      <c r="K164" s="1"/>
      <c r="L164"/>
      <c r="M164"/>
    </row>
    <row r="165" spans="3:13" s="9" customFormat="1" ht="15" customHeight="1">
      <c r="C165" s="8"/>
      <c r="J165" s="1"/>
      <c r="K165" s="1"/>
      <c r="L165"/>
      <c r="M165"/>
    </row>
    <row r="166" spans="3:13" s="9" customFormat="1" ht="15" customHeight="1">
      <c r="C166" s="8"/>
      <c r="J166" s="1"/>
      <c r="K166" s="1"/>
      <c r="L166"/>
      <c r="M166"/>
    </row>
    <row r="167" spans="3:13" s="9" customFormat="1" ht="15" customHeight="1">
      <c r="C167" s="8"/>
      <c r="J167" s="1"/>
      <c r="K167" s="1"/>
      <c r="L167"/>
      <c r="M167"/>
    </row>
    <row r="168" spans="3:13" s="9" customFormat="1" ht="15" customHeight="1">
      <c r="C168" s="8"/>
      <c r="J168" s="1"/>
      <c r="K168" s="1"/>
      <c r="L168"/>
      <c r="M168"/>
    </row>
    <row r="169" spans="3:13" s="9" customFormat="1" ht="15" customHeight="1">
      <c r="C169" s="8"/>
      <c r="J169" s="1"/>
      <c r="K169" s="1"/>
      <c r="L169"/>
      <c r="M169"/>
    </row>
    <row r="170" spans="3:13" s="9" customFormat="1" ht="15" customHeight="1">
      <c r="C170" s="8"/>
      <c r="J170" s="1"/>
      <c r="K170" s="1"/>
      <c r="L170"/>
      <c r="M170"/>
    </row>
    <row r="171" spans="3:13" s="9" customFormat="1" ht="15" customHeight="1">
      <c r="C171" s="8"/>
      <c r="J171" s="1"/>
      <c r="K171" s="1"/>
      <c r="L171"/>
      <c r="M171"/>
    </row>
    <row r="172" spans="3:13" s="9" customFormat="1" ht="15" customHeight="1">
      <c r="C172" s="8"/>
      <c r="J172" s="1"/>
      <c r="K172" s="1"/>
      <c r="L172"/>
      <c r="M172"/>
    </row>
    <row r="173" spans="3:13" s="9" customFormat="1" ht="15" customHeight="1">
      <c r="C173" s="8"/>
      <c r="J173" s="1"/>
      <c r="K173" s="1"/>
      <c r="L173"/>
      <c r="M173"/>
    </row>
    <row r="174" spans="3:13" s="9" customFormat="1" ht="15" customHeight="1">
      <c r="C174" s="8"/>
      <c r="J174" s="1"/>
      <c r="K174" s="1"/>
      <c r="L174"/>
      <c r="M174"/>
    </row>
    <row r="175" spans="3:13" s="9" customFormat="1" ht="15" customHeight="1">
      <c r="C175" s="8"/>
      <c r="J175" s="1"/>
      <c r="K175" s="1"/>
      <c r="L175"/>
      <c r="M175"/>
    </row>
    <row r="176" spans="3:13" s="9" customFormat="1" ht="15" customHeight="1">
      <c r="C176" s="8"/>
      <c r="J176" s="1"/>
      <c r="K176" s="1"/>
      <c r="L176"/>
      <c r="M176"/>
    </row>
    <row r="177" spans="3:13" s="9" customFormat="1" ht="15" customHeight="1">
      <c r="C177" s="8"/>
      <c r="J177" s="1"/>
      <c r="K177" s="1"/>
      <c r="L177"/>
      <c r="M177"/>
    </row>
    <row r="178" spans="3:13" s="9" customFormat="1" ht="15" customHeight="1">
      <c r="C178" s="8"/>
      <c r="J178" s="1"/>
      <c r="K178" s="1"/>
      <c r="L178"/>
      <c r="M178"/>
    </row>
    <row r="179" spans="3:13" s="9" customFormat="1" ht="15" customHeight="1">
      <c r="C179" s="8"/>
      <c r="J179" s="1"/>
      <c r="K179" s="1"/>
      <c r="L179"/>
      <c r="M179"/>
    </row>
    <row r="180" spans="3:13" s="9" customFormat="1" ht="15" customHeight="1">
      <c r="C180" s="8"/>
      <c r="J180" s="1"/>
      <c r="K180" s="1"/>
      <c r="L180"/>
      <c r="M180"/>
    </row>
    <row r="181" spans="3:13" s="9" customFormat="1" ht="15" customHeight="1">
      <c r="C181" s="8"/>
      <c r="J181" s="1"/>
      <c r="K181" s="1"/>
      <c r="L181"/>
      <c r="M181"/>
    </row>
    <row r="182" spans="3:13" s="9" customFormat="1" ht="15" customHeight="1">
      <c r="C182" s="8"/>
      <c r="J182" s="1"/>
      <c r="K182" s="1"/>
      <c r="L182"/>
      <c r="M182"/>
    </row>
    <row r="183" spans="3:13" s="9" customFormat="1" ht="15" customHeight="1">
      <c r="C183" s="8"/>
      <c r="J183" s="1"/>
      <c r="K183" s="1"/>
      <c r="L183"/>
      <c r="M183"/>
    </row>
    <row r="184" spans="3:13" s="9" customFormat="1" ht="15" customHeight="1">
      <c r="C184" s="8"/>
      <c r="J184" s="1"/>
      <c r="K184" s="1"/>
      <c r="L184"/>
      <c r="M184"/>
    </row>
    <row r="185" spans="3:13" s="9" customFormat="1" ht="15" customHeight="1">
      <c r="C185" s="8"/>
      <c r="J185" s="1"/>
      <c r="K185" s="1"/>
      <c r="L185"/>
      <c r="M185"/>
    </row>
    <row r="186" spans="3:13" s="9" customFormat="1" ht="15" customHeight="1">
      <c r="C186" s="8"/>
      <c r="J186" s="1"/>
      <c r="K186" s="1"/>
      <c r="L186"/>
      <c r="M186"/>
    </row>
    <row r="187" spans="3:13" s="9" customFormat="1" ht="15" customHeight="1">
      <c r="C187" s="8"/>
      <c r="J187" s="1"/>
      <c r="K187" s="1"/>
      <c r="L187"/>
      <c r="M187"/>
    </row>
    <row r="188" spans="3:13" s="9" customFormat="1" ht="15" customHeight="1">
      <c r="C188" s="8"/>
      <c r="J188" s="1"/>
      <c r="K188" s="1"/>
      <c r="L188"/>
      <c r="M188"/>
    </row>
    <row r="189" spans="3:13" s="9" customFormat="1" ht="15" customHeight="1">
      <c r="C189" s="8"/>
      <c r="J189" s="1"/>
      <c r="K189" s="1"/>
      <c r="L189"/>
      <c r="M189"/>
    </row>
    <row r="190" spans="3:13" s="9" customFormat="1" ht="15" customHeight="1">
      <c r="C190" s="8"/>
      <c r="J190" s="1"/>
      <c r="K190" s="1"/>
      <c r="L190"/>
      <c r="M190"/>
    </row>
    <row r="191" spans="3:13" s="9" customFormat="1" ht="15" customHeight="1">
      <c r="C191" s="8"/>
      <c r="J191" s="1"/>
      <c r="K191" s="1"/>
      <c r="L191"/>
      <c r="M191"/>
    </row>
    <row r="192" spans="3:13" s="9" customFormat="1" ht="15" customHeight="1">
      <c r="C192" s="8"/>
      <c r="J192" s="1"/>
      <c r="K192" s="1"/>
      <c r="L192"/>
      <c r="M192"/>
    </row>
    <row r="193" spans="3:13" s="9" customFormat="1" ht="15" customHeight="1">
      <c r="C193" s="8"/>
      <c r="J193" s="1"/>
      <c r="K193" s="1"/>
      <c r="L193"/>
      <c r="M193"/>
    </row>
    <row r="194" spans="3:13" s="9" customFormat="1" ht="15" customHeight="1">
      <c r="C194" s="8"/>
      <c r="J194" s="1"/>
      <c r="K194" s="1"/>
      <c r="L194"/>
      <c r="M194"/>
    </row>
    <row r="195" spans="3:13" s="9" customFormat="1" ht="15" customHeight="1">
      <c r="C195" s="8"/>
      <c r="J195" s="1"/>
      <c r="K195" s="1"/>
      <c r="L195"/>
      <c r="M195"/>
    </row>
    <row r="196" spans="3:13" s="9" customFormat="1" ht="15" customHeight="1">
      <c r="C196" s="8"/>
      <c r="J196" s="1"/>
      <c r="K196" s="1"/>
      <c r="L196"/>
      <c r="M196"/>
    </row>
    <row r="197" spans="3:13" s="9" customFormat="1" ht="15" customHeight="1">
      <c r="C197" s="8"/>
      <c r="J197" s="1"/>
      <c r="K197" s="1"/>
      <c r="L197"/>
      <c r="M197"/>
    </row>
    <row r="198" spans="3:13" s="9" customFormat="1" ht="15" customHeight="1">
      <c r="C198" s="8"/>
      <c r="J198" s="1"/>
      <c r="K198" s="1"/>
      <c r="L198"/>
      <c r="M198"/>
    </row>
    <row r="199" spans="3:13" s="9" customFormat="1" ht="15" customHeight="1">
      <c r="C199" s="8"/>
      <c r="J199" s="1"/>
      <c r="K199" s="1"/>
      <c r="L199"/>
      <c r="M199"/>
    </row>
    <row r="200" spans="3:13" s="9" customFormat="1" ht="15" customHeight="1">
      <c r="C200" s="8"/>
      <c r="J200" s="1"/>
      <c r="K200" s="1"/>
      <c r="L200"/>
      <c r="M200"/>
    </row>
    <row r="201" spans="3:13" s="9" customFormat="1" ht="15" customHeight="1">
      <c r="C201" s="8"/>
      <c r="J201" s="1"/>
      <c r="K201" s="1"/>
      <c r="L201"/>
      <c r="M201"/>
    </row>
    <row r="202" spans="3:13" s="9" customFormat="1" ht="15" customHeight="1">
      <c r="C202" s="8"/>
      <c r="J202" s="1"/>
      <c r="K202" s="1"/>
      <c r="L202"/>
      <c r="M202"/>
    </row>
    <row r="203" spans="3:13" s="9" customFormat="1" ht="15" customHeight="1">
      <c r="C203" s="8"/>
      <c r="J203" s="1"/>
      <c r="K203" s="1"/>
      <c r="L203"/>
      <c r="M203"/>
    </row>
    <row r="204" spans="3:13" s="9" customFormat="1" ht="15" customHeight="1">
      <c r="C204" s="8"/>
      <c r="J204" s="1"/>
      <c r="K204" s="1"/>
      <c r="L204"/>
      <c r="M204"/>
    </row>
    <row r="205" spans="3:13" s="9" customFormat="1" ht="15" customHeight="1">
      <c r="C205" s="8"/>
      <c r="J205" s="1"/>
      <c r="K205" s="1"/>
      <c r="L205"/>
      <c r="M205"/>
    </row>
    <row r="206" spans="3:13" s="9" customFormat="1" ht="15" customHeight="1">
      <c r="C206" s="8"/>
      <c r="J206" s="1"/>
      <c r="K206" s="1"/>
      <c r="L206"/>
      <c r="M206"/>
    </row>
    <row r="207" spans="3:13" s="9" customFormat="1" ht="15" customHeight="1">
      <c r="C207" s="8"/>
      <c r="J207" s="1"/>
      <c r="K207" s="1"/>
      <c r="L207"/>
      <c r="M207"/>
    </row>
    <row r="208" spans="3:13" s="9" customFormat="1" ht="15" customHeight="1">
      <c r="C208" s="8"/>
      <c r="J208" s="1"/>
      <c r="K208" s="1"/>
      <c r="L208"/>
      <c r="M208"/>
    </row>
    <row r="209" spans="3:13" s="9" customFormat="1" ht="15" customHeight="1">
      <c r="C209" s="8"/>
      <c r="J209" s="1"/>
      <c r="K209" s="1"/>
      <c r="L209"/>
      <c r="M209"/>
    </row>
    <row r="210" spans="3:13" s="9" customFormat="1" ht="15" customHeight="1">
      <c r="C210" s="8"/>
      <c r="J210" s="1"/>
      <c r="K210" s="1"/>
      <c r="L210"/>
      <c r="M210"/>
    </row>
    <row r="211" spans="3:13" s="9" customFormat="1" ht="15" customHeight="1">
      <c r="C211" s="8"/>
      <c r="J211" s="1"/>
      <c r="K211" s="1"/>
      <c r="L211"/>
      <c r="M211"/>
    </row>
    <row r="212" spans="3:13" s="9" customFormat="1" ht="15" customHeight="1">
      <c r="C212" s="8"/>
      <c r="J212" s="1"/>
      <c r="K212" s="1"/>
      <c r="L212"/>
      <c r="M212"/>
    </row>
    <row r="213" spans="3:13" s="9" customFormat="1" ht="15" customHeight="1">
      <c r="C213" s="8"/>
      <c r="J213" s="1"/>
      <c r="K213" s="1"/>
      <c r="L213"/>
      <c r="M213"/>
    </row>
    <row r="214" spans="3:13" s="9" customFormat="1" ht="15" customHeight="1">
      <c r="C214" s="8"/>
      <c r="J214" s="1"/>
      <c r="K214" s="1"/>
      <c r="L214"/>
      <c r="M214"/>
    </row>
    <row r="215" spans="3:13" s="9" customFormat="1" ht="15" customHeight="1">
      <c r="C215" s="8"/>
      <c r="J215" s="1"/>
      <c r="K215" s="1"/>
      <c r="L215"/>
      <c r="M215"/>
    </row>
    <row r="216" spans="3:13" s="9" customFormat="1" ht="15" customHeight="1">
      <c r="C216" s="8"/>
      <c r="J216" s="1"/>
      <c r="K216" s="1"/>
      <c r="L216"/>
      <c r="M216"/>
    </row>
    <row r="217" spans="3:13" s="9" customFormat="1" ht="15" customHeight="1">
      <c r="C217" s="8"/>
      <c r="J217" s="1"/>
      <c r="K217" s="1"/>
      <c r="L217"/>
      <c r="M217"/>
    </row>
    <row r="218" spans="3:13" s="9" customFormat="1" ht="15" customHeight="1">
      <c r="C218" s="8"/>
      <c r="J218" s="1"/>
      <c r="K218" s="1"/>
      <c r="L218"/>
      <c r="M218"/>
    </row>
    <row r="219" spans="3:13" s="9" customFormat="1" ht="15" customHeight="1">
      <c r="C219" s="8"/>
      <c r="J219" s="1"/>
      <c r="K219" s="1"/>
      <c r="L219"/>
      <c r="M219"/>
    </row>
    <row r="220" spans="3:13" s="9" customFormat="1" ht="15" customHeight="1">
      <c r="C220" s="8"/>
      <c r="J220" s="1"/>
      <c r="K220" s="1"/>
      <c r="L220"/>
      <c r="M220"/>
    </row>
    <row r="221" spans="3:13" s="9" customFormat="1" ht="15" customHeight="1">
      <c r="C221" s="8"/>
      <c r="J221" s="1"/>
      <c r="K221" s="1"/>
      <c r="L221"/>
      <c r="M221"/>
    </row>
    <row r="222" spans="3:13" s="9" customFormat="1" ht="15" customHeight="1">
      <c r="C222" s="8"/>
      <c r="J222" s="1"/>
      <c r="K222" s="1"/>
      <c r="L222"/>
      <c r="M222"/>
    </row>
    <row r="223" spans="3:13" s="9" customFormat="1" ht="15" customHeight="1">
      <c r="C223" s="8"/>
      <c r="J223" s="1"/>
      <c r="K223" s="1"/>
      <c r="L223"/>
      <c r="M223"/>
    </row>
    <row r="224" spans="3:13" s="9" customFormat="1" ht="15" customHeight="1">
      <c r="C224" s="8"/>
      <c r="J224" s="1"/>
      <c r="K224" s="1"/>
      <c r="L224"/>
      <c r="M224"/>
    </row>
    <row r="225" spans="3:13" s="9" customFormat="1" ht="15" customHeight="1">
      <c r="C225" s="8"/>
      <c r="J225" s="1"/>
      <c r="K225" s="1"/>
      <c r="L225"/>
      <c r="M225"/>
    </row>
    <row r="226" spans="3:13" s="9" customFormat="1" ht="15" customHeight="1">
      <c r="C226" s="8"/>
      <c r="J226" s="1"/>
      <c r="K226" s="1"/>
      <c r="L226"/>
      <c r="M226"/>
    </row>
    <row r="227" spans="3:13" s="9" customFormat="1" ht="15" customHeight="1">
      <c r="C227" s="8"/>
      <c r="J227" s="1"/>
      <c r="K227" s="1"/>
      <c r="L227"/>
      <c r="M227"/>
    </row>
    <row r="228" spans="3:13" s="9" customFormat="1" ht="15" customHeight="1">
      <c r="C228" s="8"/>
      <c r="J228" s="1"/>
      <c r="K228" s="1"/>
      <c r="L228"/>
      <c r="M228"/>
    </row>
    <row r="229" spans="3:13" s="9" customFormat="1" ht="15" customHeight="1">
      <c r="C229" s="8"/>
      <c r="J229" s="1"/>
      <c r="K229" s="1"/>
      <c r="L229"/>
      <c r="M229"/>
    </row>
    <row r="230" spans="3:13" s="9" customFormat="1" ht="15" customHeight="1">
      <c r="C230" s="8"/>
      <c r="J230" s="1"/>
      <c r="K230" s="1"/>
      <c r="L230"/>
      <c r="M230"/>
    </row>
    <row r="231" spans="3:13" s="9" customFormat="1" ht="15" customHeight="1">
      <c r="C231" s="8"/>
      <c r="J231" s="1"/>
      <c r="K231" s="1"/>
      <c r="L231"/>
      <c r="M231"/>
    </row>
    <row r="232" spans="3:13" s="9" customFormat="1" ht="15" customHeight="1">
      <c r="C232" s="8"/>
      <c r="J232" s="1"/>
      <c r="K232" s="1"/>
      <c r="L232"/>
      <c r="M232"/>
    </row>
    <row r="233" spans="3:13" s="9" customFormat="1" ht="15" customHeight="1">
      <c r="C233" s="8"/>
      <c r="J233" s="1"/>
      <c r="K233" s="1"/>
      <c r="L233"/>
      <c r="M233"/>
    </row>
    <row r="234" spans="3:13" s="9" customFormat="1" ht="15" customHeight="1">
      <c r="C234" s="8"/>
      <c r="J234" s="1"/>
      <c r="K234" s="1"/>
      <c r="L234"/>
      <c r="M234"/>
    </row>
    <row r="235" spans="3:13" s="9" customFormat="1" ht="15" customHeight="1">
      <c r="C235" s="8"/>
      <c r="J235" s="1"/>
      <c r="K235" s="1"/>
      <c r="L235"/>
      <c r="M235"/>
    </row>
    <row r="236" spans="3:13" s="9" customFormat="1" ht="15" customHeight="1">
      <c r="C236" s="8"/>
      <c r="J236" s="1"/>
      <c r="K236" s="1"/>
      <c r="L236"/>
      <c r="M236"/>
    </row>
  </sheetData>
  <mergeCells count="26">
    <mergeCell ref="E8:F8"/>
    <mergeCell ref="A1:G1"/>
    <mergeCell ref="A2:G2"/>
    <mergeCell ref="A3:G3"/>
    <mergeCell ref="B4:C4"/>
    <mergeCell ref="B5:C5"/>
    <mergeCell ref="A49:G49"/>
    <mergeCell ref="E9:F9"/>
    <mergeCell ref="B19:D19"/>
    <mergeCell ref="A40:G40"/>
    <mergeCell ref="B41:G41"/>
    <mergeCell ref="A42:G42"/>
    <mergeCell ref="A43:G43"/>
    <mergeCell ref="A44:G44"/>
    <mergeCell ref="A45:G45"/>
    <mergeCell ref="A46:G46"/>
    <mergeCell ref="A47:G47"/>
    <mergeCell ref="A48:G48"/>
    <mergeCell ref="A60:B60"/>
    <mergeCell ref="E60:F60"/>
    <mergeCell ref="A50:G50"/>
    <mergeCell ref="A51:G51"/>
    <mergeCell ref="A52:G52"/>
    <mergeCell ref="A53:G53"/>
    <mergeCell ref="D55:F55"/>
    <mergeCell ref="D58:F58"/>
  </mergeCells>
  <printOptions horizontalCentered="1"/>
  <pageMargins left="0.25" right="0.25" top="0.5" bottom="0.25" header="0.5" footer="0.5"/>
  <pageSetup paperSize="5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E96F1-9E0F-4F42-A021-CFFEC77F7978}">
  <sheetPr transitionEvaluation="1">
    <pageSetUpPr fitToPage="1"/>
  </sheetPr>
  <dimension ref="A1:M98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6640625" defaultRowHeight="15"/>
  <cols>
    <col min="1" max="1" width="15.77734375" style="9" customWidth="1"/>
    <col min="2" max="2" width="14.77734375" style="9" customWidth="1"/>
    <col min="3" max="3" width="10.77734375" style="9" customWidth="1"/>
    <col min="4" max="4" width="9.77734375" style="9" customWidth="1"/>
    <col min="5" max="7" width="12.77734375" style="9" customWidth="1"/>
    <col min="8" max="10" width="9.6640625" style="9"/>
    <col min="11" max="12" width="9.6640625" style="1"/>
  </cols>
  <sheetData>
    <row r="1" spans="1:13" ht="15" customHeight="1" thickTop="1">
      <c r="A1" s="320"/>
      <c r="B1" s="321"/>
      <c r="C1" s="321"/>
      <c r="D1" s="321"/>
      <c r="E1" s="321"/>
      <c r="F1" s="321"/>
      <c r="G1" s="322"/>
      <c r="M1" s="1"/>
    </row>
    <row r="2" spans="1:13" ht="20.100000000000001" customHeight="1">
      <c r="A2" s="323" t="s">
        <v>22</v>
      </c>
      <c r="B2" s="324"/>
      <c r="C2" s="324"/>
      <c r="D2" s="324"/>
      <c r="E2" s="324"/>
      <c r="F2" s="324"/>
      <c r="G2" s="325"/>
      <c r="M2" s="1"/>
    </row>
    <row r="3" spans="1:13" ht="15" customHeight="1">
      <c r="A3" s="326"/>
      <c r="B3" s="327"/>
      <c r="C3" s="327"/>
      <c r="D3" s="327"/>
      <c r="E3" s="327"/>
      <c r="F3" s="327"/>
      <c r="G3" s="328"/>
      <c r="M3" s="1"/>
    </row>
    <row r="4" spans="1:13" ht="15" customHeight="1">
      <c r="A4" s="11" t="s">
        <v>17</v>
      </c>
      <c r="B4" s="86" t="str">
        <f>'100 Series'!B4</f>
        <v>Merkley Oaks</v>
      </c>
      <c r="C4" s="103"/>
      <c r="D4" s="12"/>
      <c r="E4" s="10" t="s">
        <v>0</v>
      </c>
      <c r="F4" s="13">
        <f>'100 Series'!F4</f>
        <v>45748</v>
      </c>
      <c r="G4" s="14"/>
      <c r="M4" s="1"/>
    </row>
    <row r="5" spans="1:13" ht="15" customHeight="1">
      <c r="A5" s="11" t="s">
        <v>18</v>
      </c>
      <c r="B5" s="86" t="str">
        <f>'200 Series'!B5</f>
        <v>200 Series</v>
      </c>
      <c r="C5" s="103"/>
      <c r="D5" s="15"/>
      <c r="E5" s="10" t="s">
        <v>2</v>
      </c>
      <c r="F5" s="13" t="str">
        <f>'100 Series'!F5</f>
        <v>XXX - XXX</v>
      </c>
      <c r="G5" s="17"/>
      <c r="M5" s="1"/>
    </row>
    <row r="6" spans="1:13" ht="15" customHeight="1">
      <c r="A6" s="11"/>
      <c r="B6" s="303" t="str">
        <f>'100 Series'!B6</f>
        <v xml:space="preserve"> </v>
      </c>
      <c r="C6" s="74"/>
      <c r="D6" s="15"/>
      <c r="E6" s="15"/>
      <c r="F6" s="15"/>
      <c r="G6" s="18"/>
      <c r="M6" s="1"/>
    </row>
    <row r="7" spans="1:13" ht="15" customHeight="1">
      <c r="A7" s="11" t="s">
        <v>3</v>
      </c>
      <c r="B7" s="86" t="str">
        <f>'100 Series'!B7</f>
        <v>T. B. A.</v>
      </c>
      <c r="C7" s="103"/>
      <c r="D7" s="15"/>
      <c r="E7" s="15"/>
      <c r="F7" s="15"/>
      <c r="G7" s="18"/>
      <c r="M7" s="1"/>
    </row>
    <row r="8" spans="1:13" ht="15" customHeight="1">
      <c r="A8" s="11"/>
      <c r="B8" s="303"/>
      <c r="C8" s="103"/>
      <c r="E8" s="347" t="str">
        <f>'100 Series'!E8</f>
        <v>CONTRACT PERIOD :</v>
      </c>
      <c r="F8" s="347"/>
      <c r="G8" s="18"/>
      <c r="M8" s="1"/>
    </row>
    <row r="9" spans="1:13" ht="15" customHeight="1">
      <c r="A9" s="11" t="s">
        <v>19</v>
      </c>
      <c r="B9" s="274" t="str">
        <f>'100 Series'!B9</f>
        <v>A-10</v>
      </c>
      <c r="C9" s="74"/>
      <c r="E9" s="348" t="str">
        <f>'100 Series'!E9</f>
        <v>April 1, 2025 to March 31, 2026</v>
      </c>
      <c r="F9" s="348"/>
      <c r="G9" s="43"/>
      <c r="M9" s="1"/>
    </row>
    <row r="10" spans="1:13" ht="15" customHeight="1" thickBot="1">
      <c r="A10" s="19"/>
      <c r="B10" s="20"/>
      <c r="C10" s="15"/>
      <c r="E10" s="21"/>
      <c r="F10" s="15"/>
      <c r="G10" s="99"/>
      <c r="M10" s="1"/>
    </row>
    <row r="11" spans="1:13" s="94" customFormat="1" ht="15" customHeight="1" thickTop="1" thickBot="1">
      <c r="A11" s="88"/>
      <c r="B11" s="89" t="s">
        <v>1</v>
      </c>
      <c r="C11" s="90" t="s">
        <v>1</v>
      </c>
      <c r="D11" s="90" t="s">
        <v>1</v>
      </c>
      <c r="E11" s="91" t="s">
        <v>5</v>
      </c>
      <c r="F11" s="92" t="s">
        <v>20</v>
      </c>
      <c r="G11" s="93" t="s">
        <v>6</v>
      </c>
      <c r="H11" s="12"/>
      <c r="I11" s="12"/>
      <c r="J11" s="12"/>
    </row>
    <row r="12" spans="1:13" ht="15" customHeight="1" thickTop="1">
      <c r="A12" s="62" t="s">
        <v>7</v>
      </c>
      <c r="B12" s="58"/>
      <c r="C12" s="26"/>
      <c r="D12" s="69"/>
      <c r="E12" s="65"/>
      <c r="F12" s="66"/>
      <c r="G12" s="23"/>
      <c r="M12" s="1"/>
    </row>
    <row r="13" spans="1:13" ht="15" customHeight="1">
      <c r="A13" s="63" t="s">
        <v>1</v>
      </c>
      <c r="B13" s="59"/>
      <c r="C13" s="26" t="s">
        <v>11</v>
      </c>
      <c r="D13" s="59" t="s">
        <v>95</v>
      </c>
      <c r="E13" s="95" t="s">
        <v>15</v>
      </c>
      <c r="F13" s="96"/>
      <c r="G13" s="24"/>
      <c r="M13" s="1"/>
    </row>
    <row r="14" spans="1:13" ht="15" customHeight="1">
      <c r="A14" s="60" t="s">
        <v>8</v>
      </c>
      <c r="B14" s="59"/>
      <c r="C14" s="26">
        <v>680</v>
      </c>
      <c r="D14" s="59" t="s">
        <v>96</v>
      </c>
      <c r="E14" s="95" t="s">
        <v>12</v>
      </c>
      <c r="F14" s="97">
        <v>0.13</v>
      </c>
      <c r="G14" s="24" t="s">
        <v>1</v>
      </c>
      <c r="M14" s="1"/>
    </row>
    <row r="15" spans="1:13" ht="15" customHeight="1" thickBot="1">
      <c r="A15" s="64" t="s">
        <v>1</v>
      </c>
      <c r="B15" s="104"/>
      <c r="C15" s="101">
        <v>1</v>
      </c>
      <c r="D15" s="101"/>
      <c r="E15" s="70"/>
      <c r="F15" s="71"/>
      <c r="G15" s="102"/>
      <c r="M15" s="1"/>
    </row>
    <row r="16" spans="1:13" s="1" customFormat="1" ht="20.100000000000001" customHeight="1" thickTop="1" thickBot="1">
      <c r="A16" s="80" t="s">
        <v>9</v>
      </c>
      <c r="B16" s="75"/>
      <c r="C16" s="76"/>
      <c r="D16" s="76"/>
      <c r="E16" s="77"/>
      <c r="F16" s="78"/>
      <c r="G16" s="79"/>
      <c r="H16" s="9"/>
      <c r="I16" s="9"/>
      <c r="J16" s="9"/>
    </row>
    <row r="17" spans="1:13" ht="20.100000000000001" customHeight="1" thickTop="1" thickBot="1">
      <c r="A17" s="358" t="s">
        <v>87</v>
      </c>
      <c r="B17" s="359"/>
      <c r="C17" s="359"/>
      <c r="D17" s="359"/>
      <c r="E17" s="359"/>
      <c r="F17" s="359"/>
      <c r="G17" s="360"/>
      <c r="M17" s="1"/>
    </row>
    <row r="18" spans="1:13" ht="15" customHeight="1" thickTop="1">
      <c r="A18" s="148"/>
      <c r="B18" s="238"/>
      <c r="C18" s="165"/>
      <c r="D18" s="239"/>
      <c r="E18" s="240"/>
      <c r="F18" s="200"/>
      <c r="G18" s="211"/>
      <c r="H18" s="156"/>
    </row>
    <row r="19" spans="1:13" ht="15" customHeight="1">
      <c r="A19" s="148">
        <v>201</v>
      </c>
      <c r="B19" s="150" t="s">
        <v>88</v>
      </c>
      <c r="C19" s="305">
        <v>0</v>
      </c>
      <c r="D19" s="195">
        <v>171</v>
      </c>
      <c r="E19" s="306">
        <f>+C19</f>
        <v>0</v>
      </c>
      <c r="F19" s="307">
        <f t="shared" ref="F19:F20" si="0">+E19*F$14</f>
        <v>0</v>
      </c>
      <c r="G19" s="312">
        <f>+E19+F19</f>
        <v>0</v>
      </c>
      <c r="H19" s="156"/>
    </row>
    <row r="20" spans="1:13" ht="15" customHeight="1">
      <c r="A20" s="151"/>
      <c r="B20" s="150" t="s">
        <v>89</v>
      </c>
      <c r="C20" s="305">
        <v>0</v>
      </c>
      <c r="D20" s="195">
        <v>44</v>
      </c>
      <c r="E20" s="306">
        <f>+C20</f>
        <v>0</v>
      </c>
      <c r="F20" s="307">
        <f t="shared" si="0"/>
        <v>0</v>
      </c>
      <c r="G20" s="312">
        <f>+E20+F20</f>
        <v>0</v>
      </c>
      <c r="H20" s="156"/>
    </row>
    <row r="21" spans="1:13" s="318" customFormat="1" ht="15" customHeight="1">
      <c r="A21" s="148"/>
      <c r="B21" s="241"/>
      <c r="C21" s="159"/>
      <c r="D21" s="195"/>
      <c r="E21" s="129"/>
      <c r="F21" s="160"/>
      <c r="G21" s="210"/>
      <c r="H21" s="156"/>
      <c r="I21" s="156"/>
      <c r="J21" s="156"/>
      <c r="K21" s="317"/>
      <c r="L21" s="317"/>
    </row>
    <row r="22" spans="1:13" ht="15" customHeight="1">
      <c r="A22" s="148">
        <v>203</v>
      </c>
      <c r="B22" s="150" t="s">
        <v>90</v>
      </c>
      <c r="C22" s="305">
        <v>0</v>
      </c>
      <c r="D22" s="195">
        <v>452</v>
      </c>
      <c r="E22" s="306">
        <f>+C22</f>
        <v>0</v>
      </c>
      <c r="F22" s="307">
        <f>+E22*F$14</f>
        <v>0</v>
      </c>
      <c r="G22" s="312">
        <f>+E22+F22</f>
        <v>0</v>
      </c>
      <c r="H22" s="156"/>
    </row>
    <row r="23" spans="1:13" ht="15" customHeight="1">
      <c r="A23" s="148"/>
      <c r="B23" s="150" t="s">
        <v>88</v>
      </c>
      <c r="C23" s="305">
        <v>0</v>
      </c>
      <c r="D23" s="195">
        <v>169</v>
      </c>
      <c r="E23" s="306">
        <f>+C23</f>
        <v>0</v>
      </c>
      <c r="F23" s="307">
        <f>+E23*F$14</f>
        <v>0</v>
      </c>
      <c r="G23" s="312">
        <f>+E23+F23</f>
        <v>0</v>
      </c>
      <c r="H23" s="156"/>
    </row>
    <row r="24" spans="1:13" ht="15" customHeight="1">
      <c r="A24" s="148"/>
      <c r="B24" s="150" t="s">
        <v>89</v>
      </c>
      <c r="C24" s="305">
        <v>0</v>
      </c>
      <c r="D24" s="195">
        <v>44</v>
      </c>
      <c r="E24" s="306">
        <f>+C24</f>
        <v>0</v>
      </c>
      <c r="F24" s="307">
        <f>+E24*F$14</f>
        <v>0</v>
      </c>
      <c r="G24" s="312">
        <f>+E24+F24</f>
        <v>0</v>
      </c>
      <c r="H24" s="156"/>
    </row>
    <row r="25" spans="1:13" s="318" customFormat="1" ht="15" customHeight="1">
      <c r="A25" s="148"/>
      <c r="B25" s="150"/>
      <c r="C25" s="158"/>
      <c r="D25" s="195"/>
      <c r="E25" s="129"/>
      <c r="F25" s="160"/>
      <c r="G25" s="210"/>
      <c r="H25" s="156"/>
      <c r="I25" s="156"/>
      <c r="J25" s="156"/>
      <c r="K25" s="317"/>
      <c r="L25" s="317"/>
    </row>
    <row r="26" spans="1:13" ht="15" customHeight="1">
      <c r="A26" s="148"/>
      <c r="B26" s="238"/>
      <c r="C26" s="159"/>
      <c r="D26" s="195"/>
      <c r="E26" s="129"/>
      <c r="F26" s="160"/>
      <c r="G26" s="210"/>
      <c r="H26" s="156"/>
    </row>
    <row r="27" spans="1:13" s="318" customFormat="1" ht="15" customHeight="1">
      <c r="A27" s="148"/>
      <c r="B27" s="150"/>
      <c r="C27" s="158"/>
      <c r="D27" s="195"/>
      <c r="E27" s="129"/>
      <c r="F27" s="160"/>
      <c r="G27" s="210"/>
      <c r="H27" s="156"/>
      <c r="I27" s="156"/>
      <c r="J27" s="156"/>
      <c r="K27" s="317"/>
      <c r="L27" s="317"/>
    </row>
    <row r="28" spans="1:13" s="318" customFormat="1" ht="15" customHeight="1">
      <c r="A28" s="148"/>
      <c r="B28" s="241"/>
      <c r="C28" s="165"/>
      <c r="D28" s="195"/>
      <c r="E28" s="167"/>
      <c r="F28" s="160"/>
      <c r="G28" s="211"/>
      <c r="H28" s="156"/>
      <c r="I28" s="156"/>
      <c r="J28" s="156"/>
      <c r="K28" s="317"/>
      <c r="L28" s="317"/>
    </row>
    <row r="29" spans="1:13" s="318" customFormat="1" ht="15" customHeight="1">
      <c r="A29" s="148"/>
      <c r="B29" s="150"/>
      <c r="C29" s="158"/>
      <c r="D29" s="195"/>
      <c r="E29" s="129"/>
      <c r="F29" s="160"/>
      <c r="G29" s="210"/>
      <c r="H29" s="156"/>
      <c r="I29" s="156"/>
      <c r="J29" s="156"/>
      <c r="K29" s="317"/>
      <c r="L29" s="317"/>
    </row>
    <row r="30" spans="1:13" s="318" customFormat="1" ht="15" customHeight="1">
      <c r="A30" s="151"/>
      <c r="B30" s="150"/>
      <c r="C30" s="158"/>
      <c r="D30" s="195"/>
      <c r="E30" s="129"/>
      <c r="F30" s="160"/>
      <c r="G30" s="210"/>
      <c r="H30" s="156"/>
      <c r="I30" s="156"/>
      <c r="J30" s="156"/>
      <c r="K30" s="317"/>
      <c r="L30" s="317"/>
    </row>
    <row r="31" spans="1:13" s="318" customFormat="1" ht="15" customHeight="1">
      <c r="A31" s="148"/>
      <c r="B31" s="241"/>
      <c r="C31" s="165"/>
      <c r="D31" s="195"/>
      <c r="E31" s="167"/>
      <c r="F31" s="160"/>
      <c r="G31" s="211"/>
      <c r="H31" s="156"/>
      <c r="I31" s="156"/>
      <c r="J31" s="156"/>
      <c r="K31" s="317"/>
      <c r="L31" s="317"/>
    </row>
    <row r="32" spans="1:13" s="318" customFormat="1" ht="15" customHeight="1">
      <c r="A32" s="148"/>
      <c r="B32" s="150"/>
      <c r="C32" s="158"/>
      <c r="D32" s="195"/>
      <c r="E32" s="129"/>
      <c r="F32" s="160"/>
      <c r="G32" s="210"/>
      <c r="H32" s="156"/>
      <c r="I32" s="156"/>
      <c r="J32" s="156"/>
      <c r="K32" s="317"/>
      <c r="L32" s="317"/>
    </row>
    <row r="33" spans="1:12" s="318" customFormat="1" ht="15" customHeight="1">
      <c r="A33" s="148"/>
      <c r="B33" s="150"/>
      <c r="C33" s="158"/>
      <c r="D33" s="195"/>
      <c r="E33" s="129"/>
      <c r="F33" s="160"/>
      <c r="G33" s="210"/>
      <c r="H33" s="156"/>
      <c r="I33" s="156"/>
      <c r="J33" s="156"/>
      <c r="K33" s="317"/>
      <c r="L33" s="317"/>
    </row>
    <row r="34" spans="1:12" s="318" customFormat="1" ht="15" customHeight="1">
      <c r="A34" s="148"/>
      <c r="B34" s="150"/>
      <c r="C34" s="158"/>
      <c r="D34" s="195"/>
      <c r="E34" s="129"/>
      <c r="F34" s="160"/>
      <c r="G34" s="210"/>
      <c r="H34" s="156"/>
      <c r="I34" s="156"/>
      <c r="J34" s="156"/>
      <c r="K34" s="317"/>
      <c r="L34" s="317"/>
    </row>
    <row r="35" spans="1:12" s="318" customFormat="1" ht="15" customHeight="1">
      <c r="A35" s="148"/>
      <c r="B35" s="241"/>
      <c r="C35" s="165"/>
      <c r="D35" s="153"/>
      <c r="E35" s="167"/>
      <c r="F35" s="200"/>
      <c r="G35" s="211"/>
      <c r="H35" s="156"/>
      <c r="I35" s="156"/>
      <c r="J35" s="156"/>
      <c r="K35" s="317"/>
      <c r="L35" s="317"/>
    </row>
    <row r="36" spans="1:12" s="318" customFormat="1" ht="15" customHeight="1">
      <c r="A36" s="148"/>
      <c r="B36" s="150"/>
      <c r="C36" s="158"/>
      <c r="D36" s="153"/>
      <c r="E36" s="129"/>
      <c r="F36" s="160"/>
      <c r="G36" s="210"/>
      <c r="H36" s="156"/>
      <c r="I36" s="156"/>
      <c r="J36" s="156"/>
      <c r="K36" s="317"/>
      <c r="L36" s="317"/>
    </row>
    <row r="37" spans="1:12" s="318" customFormat="1" ht="15" customHeight="1">
      <c r="A37" s="151"/>
      <c r="B37" s="150"/>
      <c r="C37" s="158"/>
      <c r="D37" s="153"/>
      <c r="E37" s="129"/>
      <c r="F37" s="160"/>
      <c r="G37" s="210"/>
      <c r="H37" s="156"/>
      <c r="I37" s="156"/>
      <c r="J37" s="156"/>
      <c r="K37" s="317"/>
      <c r="L37" s="317"/>
    </row>
    <row r="38" spans="1:12" s="318" customFormat="1" ht="15" customHeight="1">
      <c r="A38" s="148"/>
      <c r="B38" s="150"/>
      <c r="C38" s="158"/>
      <c r="D38" s="153"/>
      <c r="E38" s="129"/>
      <c r="F38" s="160"/>
      <c r="G38" s="210"/>
      <c r="H38" s="156"/>
      <c r="I38" s="156"/>
      <c r="J38" s="156"/>
      <c r="K38" s="317"/>
      <c r="L38" s="317"/>
    </row>
    <row r="39" spans="1:12" s="318" customFormat="1" ht="15" customHeight="1">
      <c r="A39" s="148"/>
      <c r="B39" s="150"/>
      <c r="C39" s="158"/>
      <c r="D39" s="153"/>
      <c r="E39" s="129"/>
      <c r="F39" s="160"/>
      <c r="G39" s="210"/>
      <c r="H39" s="156"/>
      <c r="I39" s="156"/>
      <c r="J39" s="156"/>
      <c r="K39" s="317"/>
      <c r="L39" s="317"/>
    </row>
    <row r="40" spans="1:12" s="318" customFormat="1" ht="15" customHeight="1">
      <c r="A40" s="151"/>
      <c r="B40" s="150"/>
      <c r="C40" s="158"/>
      <c r="D40" s="153"/>
      <c r="E40" s="129"/>
      <c r="F40" s="160"/>
      <c r="G40" s="210"/>
      <c r="H40" s="156"/>
      <c r="I40" s="156"/>
      <c r="J40" s="156"/>
      <c r="K40" s="317"/>
      <c r="L40" s="317"/>
    </row>
    <row r="41" spans="1:12" s="318" customFormat="1" ht="15" customHeight="1">
      <c r="A41" s="152"/>
      <c r="B41" s="150"/>
      <c r="C41" s="158"/>
      <c r="D41" s="154"/>
      <c r="E41" s="129"/>
      <c r="F41" s="160"/>
      <c r="G41" s="210"/>
      <c r="H41" s="156"/>
      <c r="I41" s="156"/>
      <c r="J41" s="156"/>
      <c r="K41" s="317"/>
      <c r="L41" s="317"/>
    </row>
    <row r="42" spans="1:12" ht="15" customHeight="1" thickBot="1">
      <c r="A42" s="242"/>
      <c r="B42" s="243"/>
      <c r="C42" s="244"/>
      <c r="D42" s="155"/>
      <c r="E42" s="245"/>
      <c r="F42" s="246"/>
      <c r="G42" s="247"/>
      <c r="H42" s="156"/>
    </row>
    <row r="43" spans="1:12" ht="20.100000000000001" customHeight="1" thickTop="1" thickBot="1">
      <c r="A43" s="369" t="s">
        <v>21</v>
      </c>
      <c r="B43" s="370"/>
      <c r="C43" s="370"/>
      <c r="D43" s="370"/>
      <c r="E43" s="370"/>
      <c r="F43" s="370"/>
      <c r="G43" s="371"/>
      <c r="H43" s="156"/>
    </row>
    <row r="44" spans="1:12" ht="20.100000000000001" customHeight="1" thickTop="1" thickBot="1">
      <c r="A44" s="248" t="s">
        <v>10</v>
      </c>
      <c r="B44" s="336" t="str">
        <f>'100 Series'!B42</f>
        <v>Hourly Rate for repairs and authorized service outside of contractual obligations is = $0.00 / Hr.</v>
      </c>
      <c r="C44" s="337"/>
      <c r="D44" s="337"/>
      <c r="E44" s="337"/>
      <c r="F44" s="337"/>
      <c r="G44" s="338"/>
      <c r="H44" s="156"/>
      <c r="K44" s="7"/>
      <c r="L44" s="7"/>
    </row>
    <row r="45" spans="1:12" ht="15" customHeight="1" thickTop="1">
      <c r="A45" s="372" t="s">
        <v>1</v>
      </c>
      <c r="B45" s="373"/>
      <c r="C45" s="373"/>
      <c r="D45" s="373"/>
      <c r="E45" s="373"/>
      <c r="F45" s="373"/>
      <c r="G45" s="374"/>
      <c r="H45" s="156"/>
      <c r="K45" s="7"/>
      <c r="L45" s="7"/>
    </row>
    <row r="46" spans="1:12" ht="20.100000000000001" customHeight="1">
      <c r="A46" s="375" t="s">
        <v>16</v>
      </c>
      <c r="B46" s="376"/>
      <c r="C46" s="376"/>
      <c r="D46" s="376"/>
      <c r="E46" s="376"/>
      <c r="F46" s="376"/>
      <c r="G46" s="377"/>
      <c r="H46" s="156"/>
      <c r="K46" s="7"/>
      <c r="L46" s="7"/>
    </row>
    <row r="47" spans="1:12" ht="15" customHeight="1">
      <c r="A47" s="378"/>
      <c r="B47" s="379"/>
      <c r="C47" s="379"/>
      <c r="D47" s="379"/>
      <c r="E47" s="379"/>
      <c r="F47" s="379"/>
      <c r="G47" s="380"/>
      <c r="H47" s="156"/>
      <c r="K47" s="7"/>
      <c r="L47" s="7"/>
    </row>
    <row r="48" spans="1:12" ht="15" customHeight="1">
      <c r="A48" s="366" t="s">
        <v>78</v>
      </c>
      <c r="B48" s="367"/>
      <c r="C48" s="367"/>
      <c r="D48" s="367"/>
      <c r="E48" s="367"/>
      <c r="F48" s="367"/>
      <c r="G48" s="368"/>
      <c r="H48" s="156"/>
      <c r="K48" s="7"/>
      <c r="L48" s="7"/>
    </row>
    <row r="49" spans="1:12" ht="15" customHeight="1">
      <c r="A49" s="366" t="s">
        <v>79</v>
      </c>
      <c r="B49" s="367"/>
      <c r="C49" s="367"/>
      <c r="D49" s="367"/>
      <c r="E49" s="367"/>
      <c r="F49" s="367"/>
      <c r="G49" s="368"/>
      <c r="H49" s="156"/>
      <c r="K49" s="7"/>
      <c r="L49" s="7"/>
    </row>
    <row r="50" spans="1:12" ht="15" customHeight="1">
      <c r="A50" s="333" t="s">
        <v>80</v>
      </c>
      <c r="B50" s="334"/>
      <c r="C50" s="334"/>
      <c r="D50" s="334"/>
      <c r="E50" s="334"/>
      <c r="F50" s="334"/>
      <c r="G50" s="335"/>
      <c r="K50" s="7"/>
      <c r="L50" s="7"/>
    </row>
    <row r="51" spans="1:12" ht="15" customHeight="1">
      <c r="A51" s="330" t="s">
        <v>81</v>
      </c>
      <c r="B51" s="331"/>
      <c r="C51" s="331"/>
      <c r="D51" s="331"/>
      <c r="E51" s="331"/>
      <c r="F51" s="331"/>
      <c r="G51" s="332"/>
      <c r="K51" s="7"/>
      <c r="L51" s="7"/>
    </row>
    <row r="52" spans="1:12" ht="15" customHeight="1">
      <c r="A52" s="330" t="s">
        <v>82</v>
      </c>
      <c r="B52" s="331"/>
      <c r="C52" s="331"/>
      <c r="D52" s="331"/>
      <c r="E52" s="331"/>
      <c r="F52" s="331"/>
      <c r="G52" s="332"/>
      <c r="K52" s="7"/>
      <c r="L52" s="7"/>
    </row>
    <row r="53" spans="1:12" ht="15" customHeight="1">
      <c r="A53" s="333" t="s">
        <v>83</v>
      </c>
      <c r="B53" s="334"/>
      <c r="C53" s="334"/>
      <c r="D53" s="334"/>
      <c r="E53" s="334"/>
      <c r="F53" s="334"/>
      <c r="G53" s="335"/>
      <c r="K53" s="7"/>
      <c r="L53" s="7"/>
    </row>
    <row r="54" spans="1:12" ht="15" customHeight="1">
      <c r="A54" s="333" t="s">
        <v>84</v>
      </c>
      <c r="B54" s="334"/>
      <c r="C54" s="334"/>
      <c r="D54" s="334"/>
      <c r="E54" s="334"/>
      <c r="F54" s="334"/>
      <c r="G54" s="335"/>
      <c r="K54" s="7"/>
      <c r="L54" s="7"/>
    </row>
    <row r="55" spans="1:12" ht="15" customHeight="1">
      <c r="A55" s="333" t="s">
        <v>85</v>
      </c>
      <c r="B55" s="334"/>
      <c r="C55" s="334"/>
      <c r="D55" s="334"/>
      <c r="E55" s="334"/>
      <c r="F55" s="334"/>
      <c r="G55" s="335"/>
      <c r="K55" s="7"/>
      <c r="L55" s="7"/>
    </row>
    <row r="56" spans="1:12" ht="15" customHeight="1">
      <c r="A56" s="330" t="s">
        <v>86</v>
      </c>
      <c r="B56" s="331"/>
      <c r="C56" s="331"/>
      <c r="D56" s="331"/>
      <c r="E56" s="331"/>
      <c r="F56" s="331"/>
      <c r="G56" s="332"/>
      <c r="K56" s="7"/>
      <c r="L56" s="7"/>
    </row>
    <row r="57" spans="1:12" ht="15" customHeight="1">
      <c r="A57" s="19"/>
      <c r="B57" s="15"/>
      <c r="C57" s="15"/>
      <c r="D57" s="15"/>
      <c r="E57" s="15"/>
      <c r="F57" s="15"/>
      <c r="G57" s="18"/>
      <c r="K57" s="7"/>
      <c r="L57" s="7"/>
    </row>
    <row r="58" spans="1:12" ht="15" customHeight="1">
      <c r="A58" s="19"/>
      <c r="B58" s="15"/>
      <c r="C58" s="15"/>
      <c r="D58" s="15"/>
      <c r="E58" s="15"/>
      <c r="F58" s="15"/>
      <c r="G58" s="18"/>
      <c r="K58" s="7"/>
      <c r="L58" s="7"/>
    </row>
    <row r="59" spans="1:12" ht="15" customHeight="1">
      <c r="A59" s="19"/>
      <c r="B59" s="15"/>
      <c r="C59" s="15"/>
      <c r="D59" s="329" t="s">
        <v>48</v>
      </c>
      <c r="E59" s="329"/>
      <c r="F59" s="329"/>
      <c r="G59" s="18"/>
      <c r="K59" s="7"/>
      <c r="L59" s="7"/>
    </row>
    <row r="60" spans="1:12" ht="15" customHeight="1">
      <c r="A60" s="19"/>
      <c r="B60" s="15"/>
      <c r="C60" s="15"/>
      <c r="D60" s="15"/>
      <c r="E60" s="15"/>
      <c r="F60" s="15"/>
      <c r="G60" s="18"/>
      <c r="K60" s="7"/>
      <c r="L60" s="7"/>
    </row>
    <row r="61" spans="1:12" ht="15" customHeight="1">
      <c r="A61" s="19"/>
      <c r="B61" s="15"/>
      <c r="C61" s="15"/>
      <c r="D61" s="15"/>
      <c r="E61" s="15"/>
      <c r="F61" s="15"/>
      <c r="G61" s="18"/>
      <c r="K61" s="7"/>
      <c r="L61" s="7"/>
    </row>
    <row r="62" spans="1:12" ht="15" customHeight="1">
      <c r="A62" s="19"/>
      <c r="B62" s="15"/>
      <c r="C62" s="15"/>
      <c r="D62" s="329" t="s">
        <v>62</v>
      </c>
      <c r="E62" s="329"/>
      <c r="F62" s="329"/>
      <c r="G62" s="18"/>
      <c r="K62" s="7"/>
      <c r="L62" s="7"/>
    </row>
    <row r="63" spans="1:12" ht="15" customHeight="1">
      <c r="A63" s="19"/>
      <c r="B63" s="15"/>
      <c r="C63" s="15"/>
      <c r="D63" s="15"/>
      <c r="E63" s="15"/>
      <c r="F63" s="15"/>
      <c r="G63" s="18"/>
      <c r="K63" s="7"/>
      <c r="L63" s="7"/>
    </row>
    <row r="64" spans="1:12" ht="20.100000000000001" customHeight="1">
      <c r="A64" s="326" t="s">
        <v>14</v>
      </c>
      <c r="B64" s="327"/>
      <c r="C64" s="44">
        <v>30</v>
      </c>
      <c r="D64" s="8" t="s">
        <v>76</v>
      </c>
      <c r="E64" s="327" t="s">
        <v>23</v>
      </c>
      <c r="F64" s="327"/>
      <c r="G64" s="43"/>
      <c r="K64" s="7"/>
      <c r="L64" s="7"/>
    </row>
    <row r="65" spans="1:12" ht="15" customHeight="1" thickBot="1">
      <c r="A65" s="45"/>
      <c r="B65" s="46"/>
      <c r="C65" s="46"/>
      <c r="D65" s="46"/>
      <c r="E65" s="46"/>
      <c r="F65" s="46"/>
      <c r="G65" s="47"/>
      <c r="K65" s="7"/>
      <c r="L65" s="7"/>
    </row>
    <row r="66" spans="1:12" ht="15" customHeight="1" thickTop="1"/>
    <row r="67" spans="1:12" ht="15" customHeight="1"/>
    <row r="68" spans="1:12" ht="15" customHeight="1"/>
    <row r="69" spans="1:12" ht="15" customHeight="1"/>
    <row r="70" spans="1:12" ht="15" customHeight="1"/>
    <row r="71" spans="1:12" ht="15" customHeight="1"/>
    <row r="72" spans="1:12" ht="15" customHeight="1"/>
    <row r="73" spans="1:12" ht="15" customHeight="1"/>
    <row r="74" spans="1:12" ht="15" customHeight="1"/>
    <row r="75" spans="1:12" ht="15" customHeight="1"/>
    <row r="76" spans="1:12" ht="15" customHeight="1"/>
    <row r="77" spans="1:12" ht="15" customHeight="1"/>
    <row r="78" spans="1:12" ht="15" customHeight="1"/>
    <row r="79" spans="1:12" ht="15" customHeight="1"/>
    <row r="80" spans="1:12" ht="15" customHeight="1"/>
    <row r="81" spans="11:13" s="9" customFormat="1" ht="15" customHeight="1">
      <c r="K81" s="1"/>
      <c r="L81" s="1"/>
      <c r="M81"/>
    </row>
    <row r="82" spans="11:13" s="9" customFormat="1" ht="15" customHeight="1">
      <c r="K82" s="1"/>
      <c r="L82" s="1"/>
      <c r="M82"/>
    </row>
    <row r="83" spans="11:13" s="9" customFormat="1" ht="15" customHeight="1">
      <c r="K83" s="1"/>
      <c r="L83" s="1"/>
      <c r="M83"/>
    </row>
    <row r="84" spans="11:13" s="9" customFormat="1" ht="15" customHeight="1">
      <c r="K84" s="1"/>
      <c r="L84" s="1"/>
      <c r="M84"/>
    </row>
    <row r="85" spans="11:13" s="9" customFormat="1" ht="15" customHeight="1">
      <c r="K85" s="1"/>
      <c r="L85" s="1"/>
      <c r="M85"/>
    </row>
    <row r="86" spans="11:13" s="9" customFormat="1" ht="15" customHeight="1">
      <c r="K86" s="1"/>
      <c r="L86" s="1"/>
      <c r="M86"/>
    </row>
    <row r="87" spans="11:13" s="9" customFormat="1" ht="15" customHeight="1">
      <c r="K87" s="1"/>
      <c r="L87" s="1"/>
      <c r="M87"/>
    </row>
    <row r="88" spans="11:13" s="9" customFormat="1" ht="15" customHeight="1">
      <c r="K88" s="1"/>
      <c r="L88" s="1"/>
      <c r="M88"/>
    </row>
    <row r="89" spans="11:13" s="9" customFormat="1" ht="15" customHeight="1">
      <c r="K89" s="1"/>
      <c r="L89" s="1"/>
      <c r="M89"/>
    </row>
    <row r="90" spans="11:13" s="9" customFormat="1" ht="15" customHeight="1">
      <c r="K90" s="1"/>
      <c r="L90" s="1"/>
      <c r="M90"/>
    </row>
    <row r="91" spans="11:13" s="9" customFormat="1" ht="15" customHeight="1">
      <c r="K91" s="1"/>
      <c r="L91" s="1"/>
      <c r="M91"/>
    </row>
    <row r="92" spans="11:13" s="9" customFormat="1" ht="15" customHeight="1">
      <c r="K92" s="1"/>
      <c r="L92" s="1"/>
      <c r="M92"/>
    </row>
    <row r="93" spans="11:13" s="9" customFormat="1" ht="15" customHeight="1">
      <c r="K93" s="1"/>
      <c r="L93" s="1"/>
      <c r="M93"/>
    </row>
    <row r="94" spans="11:13" s="9" customFormat="1" ht="15" customHeight="1">
      <c r="K94" s="1"/>
      <c r="L94" s="1"/>
      <c r="M94"/>
    </row>
    <row r="95" spans="11:13" s="9" customFormat="1" ht="15" customHeight="1">
      <c r="K95" s="1"/>
      <c r="L95" s="1"/>
      <c r="M95"/>
    </row>
    <row r="96" spans="11:13" s="9" customFormat="1" ht="15" customHeight="1">
      <c r="K96" s="1"/>
      <c r="L96" s="1"/>
      <c r="M96"/>
    </row>
    <row r="97" spans="11:13" s="9" customFormat="1" ht="15" customHeight="1">
      <c r="K97" s="1"/>
      <c r="L97" s="1"/>
      <c r="M97"/>
    </row>
    <row r="98" spans="11:13" s="9" customFormat="1" ht="15" customHeight="1">
      <c r="K98" s="1"/>
      <c r="L98" s="1"/>
      <c r="M98"/>
    </row>
  </sheetData>
  <mergeCells count="24">
    <mergeCell ref="A17:G17"/>
    <mergeCell ref="A1:G1"/>
    <mergeCell ref="A2:G2"/>
    <mergeCell ref="A3:G3"/>
    <mergeCell ref="E8:F8"/>
    <mergeCell ref="E9:F9"/>
    <mergeCell ref="A54:G54"/>
    <mergeCell ref="A43:G43"/>
    <mergeCell ref="B44:G44"/>
    <mergeCell ref="A45:G45"/>
    <mergeCell ref="A46:G46"/>
    <mergeCell ref="A47:G47"/>
    <mergeCell ref="A48:G48"/>
    <mergeCell ref="A49:G49"/>
    <mergeCell ref="A50:G50"/>
    <mergeCell ref="A51:G51"/>
    <mergeCell ref="A52:G52"/>
    <mergeCell ref="A53:G53"/>
    <mergeCell ref="A55:G55"/>
    <mergeCell ref="A56:G56"/>
    <mergeCell ref="D59:F59"/>
    <mergeCell ref="D62:F62"/>
    <mergeCell ref="A64:B64"/>
    <mergeCell ref="E64:F64"/>
  </mergeCells>
  <printOptions horizontalCentered="1" verticalCentered="1"/>
  <pageMargins left="0" right="0" top="0" bottom="0" header="0.5" footer="0.5"/>
  <pageSetup paperSize="5" scale="9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M236"/>
  <sheetViews>
    <sheetView defaultGridColor="0" view="pageBreakPreview" colorId="22" zoomScaleNormal="100" zoomScaleSheetLayoutView="100" workbookViewId="0">
      <selection activeCell="B4" sqref="B4:C4"/>
    </sheetView>
  </sheetViews>
  <sheetFormatPr defaultColWidth="9.6640625" defaultRowHeight="15"/>
  <cols>
    <col min="1" max="1" width="15.77734375" style="9" customWidth="1"/>
    <col min="2" max="2" width="10.77734375" style="9" customWidth="1"/>
    <col min="3" max="3" width="12.77734375" style="8" customWidth="1"/>
    <col min="4" max="4" width="8.77734375" style="9" customWidth="1"/>
    <col min="5" max="7" width="12.77734375" style="9" customWidth="1"/>
    <col min="8" max="9" width="9.6640625" style="9"/>
    <col min="10" max="11" width="9.6640625" style="1"/>
  </cols>
  <sheetData>
    <row r="1" spans="1:13" ht="15" customHeight="1" thickTop="1">
      <c r="A1" s="320"/>
      <c r="B1" s="321"/>
      <c r="C1" s="321"/>
      <c r="D1" s="321"/>
      <c r="E1" s="321"/>
      <c r="F1" s="321"/>
      <c r="G1" s="322"/>
      <c r="J1" s="9"/>
      <c r="K1" s="7"/>
      <c r="L1" s="7"/>
    </row>
    <row r="2" spans="1:13" ht="21" customHeight="1">
      <c r="A2" s="323" t="s">
        <v>22</v>
      </c>
      <c r="B2" s="324"/>
      <c r="C2" s="324"/>
      <c r="D2" s="324"/>
      <c r="E2" s="324"/>
      <c r="F2" s="324"/>
      <c r="G2" s="325"/>
      <c r="J2" s="9"/>
      <c r="K2" s="7"/>
      <c r="L2" s="7"/>
    </row>
    <row r="3" spans="1:13" ht="15" customHeight="1">
      <c r="A3" s="326"/>
      <c r="B3" s="327"/>
      <c r="C3" s="327"/>
      <c r="D3" s="327"/>
      <c r="E3" s="327"/>
      <c r="F3" s="327"/>
      <c r="G3" s="328"/>
      <c r="J3" s="9"/>
      <c r="K3" s="7"/>
      <c r="L3" s="7"/>
    </row>
    <row r="4" spans="1:13" ht="15" customHeight="1">
      <c r="A4" s="11" t="s">
        <v>17</v>
      </c>
      <c r="B4" s="345" t="str">
        <f>'100 Series'!B4</f>
        <v>Merkley Oaks</v>
      </c>
      <c r="C4" s="345"/>
      <c r="D4" s="12"/>
      <c r="E4" s="10" t="s">
        <v>0</v>
      </c>
      <c r="F4" s="13">
        <f>'100 Series'!F4</f>
        <v>45748</v>
      </c>
      <c r="G4" s="14"/>
      <c r="J4" s="9"/>
      <c r="L4" s="1"/>
      <c r="M4" s="1"/>
    </row>
    <row r="5" spans="1:13" ht="15" customHeight="1">
      <c r="A5" s="11" t="s">
        <v>18</v>
      </c>
      <c r="B5" s="346" t="s">
        <v>51</v>
      </c>
      <c r="C5" s="346"/>
      <c r="D5" s="15"/>
      <c r="E5" s="10" t="s">
        <v>2</v>
      </c>
      <c r="F5" s="13" t="str">
        <f>'100 Series'!F5</f>
        <v>XXX - XXX</v>
      </c>
      <c r="G5" s="17"/>
      <c r="J5" s="9"/>
      <c r="L5" s="1"/>
      <c r="M5" s="1"/>
    </row>
    <row r="6" spans="1:13" ht="15" customHeight="1">
      <c r="A6" s="11"/>
      <c r="B6" s="103" t="str">
        <f>'100 Series'!B6</f>
        <v xml:space="preserve"> </v>
      </c>
      <c r="C6" s="74"/>
      <c r="D6" s="15"/>
      <c r="E6" s="15"/>
      <c r="F6" s="15"/>
      <c r="G6" s="18"/>
      <c r="J6" s="9"/>
      <c r="L6" s="1"/>
      <c r="M6" s="1"/>
    </row>
    <row r="7" spans="1:13" ht="15" customHeight="1">
      <c r="A7" s="11" t="s">
        <v>3</v>
      </c>
      <c r="B7" s="86" t="str">
        <f>'100 Series'!B7</f>
        <v>T. B. A.</v>
      </c>
      <c r="C7" s="103"/>
      <c r="D7" s="15"/>
      <c r="E7" s="15"/>
      <c r="F7" s="15"/>
      <c r="G7" s="18"/>
      <c r="J7" s="9"/>
      <c r="L7" s="1"/>
      <c r="M7" s="1"/>
    </row>
    <row r="8" spans="1:13" ht="15" customHeight="1">
      <c r="A8" s="11"/>
      <c r="B8" s="303"/>
      <c r="C8" s="103"/>
      <c r="E8" s="347" t="str">
        <f>'100 Series'!E8</f>
        <v>CONTRACT PERIOD :</v>
      </c>
      <c r="F8" s="347"/>
      <c r="G8" s="18"/>
      <c r="J8" s="9"/>
      <c r="L8" s="1"/>
      <c r="M8" s="1"/>
    </row>
    <row r="9" spans="1:13" ht="15" customHeight="1">
      <c r="A9" s="11" t="s">
        <v>19</v>
      </c>
      <c r="B9" s="274" t="str">
        <f>'100 Series'!B9</f>
        <v>A-10</v>
      </c>
      <c r="C9" s="74"/>
      <c r="E9" s="348" t="str">
        <f>'100 Series'!E9</f>
        <v>April 1, 2025 to March 31, 2026</v>
      </c>
      <c r="F9" s="348"/>
      <c r="G9" s="43"/>
      <c r="J9" s="9"/>
      <c r="L9" s="1"/>
      <c r="M9" s="1"/>
    </row>
    <row r="10" spans="1:13" ht="15" customHeight="1" thickBot="1">
      <c r="A10" s="19"/>
      <c r="B10" s="20"/>
      <c r="C10" s="15"/>
      <c r="E10" s="21"/>
      <c r="F10" s="15"/>
      <c r="G10" s="18"/>
      <c r="J10" s="9"/>
      <c r="K10" s="7"/>
      <c r="L10" s="7"/>
    </row>
    <row r="11" spans="1:13" s="94" customFormat="1" ht="15" customHeight="1" thickTop="1" thickBot="1">
      <c r="A11" s="214"/>
      <c r="B11" s="91" t="s">
        <v>1</v>
      </c>
      <c r="C11" s="90" t="s">
        <v>1</v>
      </c>
      <c r="D11" s="92" t="s">
        <v>1</v>
      </c>
      <c r="E11" s="91" t="s">
        <v>5</v>
      </c>
      <c r="F11" s="92" t="s">
        <v>20</v>
      </c>
      <c r="G11" s="93" t="s">
        <v>6</v>
      </c>
      <c r="H11" s="12"/>
      <c r="I11" s="12"/>
      <c r="J11" s="12"/>
      <c r="K11" s="12"/>
      <c r="L11" s="12"/>
    </row>
    <row r="12" spans="1:13" ht="15" customHeight="1" thickTop="1">
      <c r="A12" s="215" t="s">
        <v>7</v>
      </c>
      <c r="B12" s="222" t="s">
        <v>94</v>
      </c>
      <c r="C12" s="136"/>
      <c r="D12" s="223"/>
      <c r="E12" s="65"/>
      <c r="F12" s="66"/>
      <c r="G12" s="67"/>
      <c r="J12" s="9"/>
      <c r="K12" s="7"/>
      <c r="L12" s="7"/>
    </row>
    <row r="13" spans="1:13" ht="15" customHeight="1">
      <c r="A13" s="216" t="s">
        <v>1</v>
      </c>
      <c r="B13" s="95" t="s">
        <v>97</v>
      </c>
      <c r="C13" s="224" t="s">
        <v>11</v>
      </c>
      <c r="D13" s="223"/>
      <c r="E13" s="95" t="s">
        <v>15</v>
      </c>
      <c r="F13" s="96"/>
      <c r="G13" s="68"/>
      <c r="J13" s="9"/>
      <c r="K13" s="7"/>
      <c r="L13" s="7"/>
    </row>
    <row r="14" spans="1:13" ht="15" customHeight="1">
      <c r="A14" s="217" t="s">
        <v>8</v>
      </c>
      <c r="B14" s="95" t="s">
        <v>96</v>
      </c>
      <c r="C14" s="224">
        <v>390</v>
      </c>
      <c r="D14" s="225"/>
      <c r="E14" s="95" t="s">
        <v>12</v>
      </c>
      <c r="F14" s="97">
        <v>0.13</v>
      </c>
      <c r="G14" s="68" t="s">
        <v>1</v>
      </c>
      <c r="J14" s="9"/>
      <c r="K14" s="7"/>
      <c r="L14" s="7"/>
    </row>
    <row r="15" spans="1:13" ht="15" customHeight="1" thickBot="1">
      <c r="A15" s="218" t="s">
        <v>1</v>
      </c>
      <c r="B15" s="226" t="s">
        <v>1</v>
      </c>
      <c r="C15" s="73">
        <v>1</v>
      </c>
      <c r="D15" s="227"/>
      <c r="E15" s="70"/>
      <c r="F15" s="71"/>
      <c r="G15" s="28"/>
      <c r="J15" s="9"/>
      <c r="K15" s="7"/>
      <c r="L15" s="7"/>
    </row>
    <row r="16" spans="1:13" s="1" customFormat="1" ht="20.100000000000001" customHeight="1" thickTop="1" thickBot="1">
      <c r="A16" s="219" t="s">
        <v>9</v>
      </c>
      <c r="B16" s="228"/>
      <c r="C16" s="82"/>
      <c r="D16" s="84"/>
      <c r="E16" s="83"/>
      <c r="F16" s="84"/>
      <c r="G16" s="85"/>
      <c r="H16" s="9"/>
      <c r="I16" s="9"/>
      <c r="J16" s="9"/>
      <c r="K16" s="9"/>
      <c r="L16" s="9"/>
    </row>
    <row r="17" spans="1:9" ht="15" customHeight="1" thickTop="1">
      <c r="A17" s="220" t="s">
        <v>1</v>
      </c>
      <c r="B17" s="201"/>
      <c r="C17" s="206"/>
      <c r="D17" s="229"/>
      <c r="E17" s="207" t="s">
        <v>1</v>
      </c>
      <c r="F17" s="208" t="s">
        <v>1</v>
      </c>
      <c r="G17" s="209" t="s">
        <v>1</v>
      </c>
      <c r="H17" s="156"/>
      <c r="I17" s="156"/>
    </row>
    <row r="18" spans="1:9" ht="15" customHeight="1">
      <c r="A18" s="152">
        <v>801</v>
      </c>
      <c r="B18" s="230">
        <v>1353</v>
      </c>
      <c r="C18" s="305">
        <v>0</v>
      </c>
      <c r="D18" s="212"/>
      <c r="E18" s="306">
        <f>+C18</f>
        <v>0</v>
      </c>
      <c r="F18" s="307">
        <f>+E18*F$14</f>
        <v>0</v>
      </c>
      <c r="G18" s="312">
        <f>+E18+F18</f>
        <v>0</v>
      </c>
      <c r="H18" s="156"/>
      <c r="I18" s="156"/>
    </row>
    <row r="19" spans="1:9" ht="15" customHeight="1">
      <c r="A19" s="152"/>
      <c r="B19" s="230"/>
      <c r="C19" s="159"/>
      <c r="D19" s="212"/>
      <c r="E19" s="129"/>
      <c r="F19" s="160"/>
      <c r="G19" s="210"/>
      <c r="H19" s="156"/>
      <c r="I19" s="156"/>
    </row>
    <row r="20" spans="1:9" ht="15" customHeight="1" thickBot="1">
      <c r="A20" s="152">
        <v>804</v>
      </c>
      <c r="B20" s="231">
        <v>1829</v>
      </c>
      <c r="C20" s="305">
        <v>0</v>
      </c>
      <c r="D20" s="212"/>
      <c r="E20" s="306">
        <f>+C20</f>
        <v>0</v>
      </c>
      <c r="F20" s="307">
        <f t="shared" ref="F20:F29" si="0">+E20*F$14</f>
        <v>0</v>
      </c>
      <c r="G20" s="312">
        <f>+E20+F20</f>
        <v>0</v>
      </c>
      <c r="H20" s="156"/>
      <c r="I20" s="156"/>
    </row>
    <row r="21" spans="1:9" ht="30" customHeight="1" thickTop="1" thickBot="1">
      <c r="A21" s="273"/>
      <c r="B21" s="362" t="s">
        <v>99</v>
      </c>
      <c r="C21" s="363"/>
      <c r="D21" s="363"/>
      <c r="E21" s="310"/>
      <c r="F21" s="311"/>
      <c r="G21" s="309"/>
    </row>
    <row r="22" spans="1:9" ht="15" customHeight="1" thickTop="1">
      <c r="A22" s="152"/>
      <c r="B22" s="232"/>
      <c r="C22" s="159"/>
      <c r="D22" s="212"/>
      <c r="E22" s="129"/>
      <c r="F22" s="160"/>
      <c r="G22" s="210"/>
      <c r="H22" s="156"/>
      <c r="I22" s="156"/>
    </row>
    <row r="23" spans="1:9" ht="15" customHeight="1">
      <c r="A23" s="152" t="s">
        <v>56</v>
      </c>
      <c r="B23" s="232">
        <v>1836</v>
      </c>
      <c r="C23" s="305">
        <v>0</v>
      </c>
      <c r="D23" s="212"/>
      <c r="E23" s="306">
        <f>+C23</f>
        <v>0</v>
      </c>
      <c r="F23" s="307">
        <f t="shared" si="0"/>
        <v>0</v>
      </c>
      <c r="G23" s="312">
        <f>+E23+F23</f>
        <v>0</v>
      </c>
      <c r="H23" s="156"/>
      <c r="I23" s="156"/>
    </row>
    <row r="24" spans="1:9" ht="15" customHeight="1">
      <c r="A24" s="152" t="s">
        <v>55</v>
      </c>
      <c r="B24" s="232">
        <v>1836</v>
      </c>
      <c r="C24" s="305">
        <v>0</v>
      </c>
      <c r="D24" s="212"/>
      <c r="E24" s="306">
        <f>+C24</f>
        <v>0</v>
      </c>
      <c r="F24" s="307">
        <f t="shared" si="0"/>
        <v>0</v>
      </c>
      <c r="G24" s="312">
        <f>+E24+F24</f>
        <v>0</v>
      </c>
      <c r="H24" s="156"/>
      <c r="I24" s="156"/>
    </row>
    <row r="25" spans="1:9" ht="15" customHeight="1">
      <c r="A25" s="152"/>
      <c r="B25" s="232"/>
      <c r="C25" s="165"/>
      <c r="D25" s="213"/>
      <c r="E25" s="167"/>
      <c r="F25" s="160"/>
      <c r="G25" s="211"/>
      <c r="H25" s="156"/>
      <c r="I25" s="156"/>
    </row>
    <row r="26" spans="1:9" ht="15" customHeight="1">
      <c r="A26" s="152">
        <v>815</v>
      </c>
      <c r="B26" s="232">
        <v>2092</v>
      </c>
      <c r="C26" s="305">
        <v>0</v>
      </c>
      <c r="D26" s="212"/>
      <c r="E26" s="306">
        <f>+C26</f>
        <v>0</v>
      </c>
      <c r="F26" s="307">
        <f t="shared" si="0"/>
        <v>0</v>
      </c>
      <c r="G26" s="312">
        <f>+E26+F26</f>
        <v>0</v>
      </c>
      <c r="H26" s="156"/>
      <c r="I26" s="156"/>
    </row>
    <row r="27" spans="1:9" ht="15" customHeight="1">
      <c r="A27" s="152"/>
      <c r="B27" s="232"/>
      <c r="C27" s="165"/>
      <c r="D27" s="213"/>
      <c r="E27" s="167"/>
      <c r="F27" s="160"/>
      <c r="G27" s="211"/>
      <c r="H27" s="156"/>
      <c r="I27" s="156"/>
    </row>
    <row r="28" spans="1:9" ht="15" customHeight="1">
      <c r="A28" s="152" t="s">
        <v>64</v>
      </c>
      <c r="B28" s="232">
        <v>2183</v>
      </c>
      <c r="C28" s="305">
        <v>0</v>
      </c>
      <c r="D28" s="212"/>
      <c r="E28" s="306">
        <f>+C28</f>
        <v>0</v>
      </c>
      <c r="F28" s="307">
        <f t="shared" si="0"/>
        <v>0</v>
      </c>
      <c r="G28" s="312">
        <f>+E28+F28</f>
        <v>0</v>
      </c>
      <c r="H28" s="156"/>
      <c r="I28" s="156"/>
    </row>
    <row r="29" spans="1:9" ht="15" customHeight="1">
      <c r="A29" s="152" t="s">
        <v>65</v>
      </c>
      <c r="B29" s="232">
        <v>2376</v>
      </c>
      <c r="C29" s="305">
        <v>0</v>
      </c>
      <c r="D29" s="212"/>
      <c r="E29" s="306">
        <f>+C29</f>
        <v>0</v>
      </c>
      <c r="F29" s="307">
        <f t="shared" si="0"/>
        <v>0</v>
      </c>
      <c r="G29" s="312">
        <f>+E29+F29</f>
        <v>0</v>
      </c>
      <c r="H29" s="156"/>
      <c r="I29" s="156"/>
    </row>
    <row r="30" spans="1:9" ht="15" customHeight="1">
      <c r="A30" s="152"/>
      <c r="B30" s="232"/>
      <c r="C30" s="165"/>
      <c r="D30" s="213"/>
      <c r="E30" s="167"/>
      <c r="F30" s="200"/>
      <c r="G30" s="211"/>
      <c r="H30" s="156"/>
      <c r="I30" s="156"/>
    </row>
    <row r="31" spans="1:9" ht="15" customHeight="1">
      <c r="A31" s="152">
        <v>830</v>
      </c>
      <c r="B31" s="232">
        <v>2344</v>
      </c>
      <c r="C31" s="305">
        <v>0</v>
      </c>
      <c r="D31" s="212"/>
      <c r="E31" s="306">
        <f>+C31</f>
        <v>0</v>
      </c>
      <c r="F31" s="307">
        <f t="shared" ref="F31" si="1">+E31*F$14</f>
        <v>0</v>
      </c>
      <c r="G31" s="312">
        <f>+E31+F31</f>
        <v>0</v>
      </c>
      <c r="H31" s="156"/>
      <c r="I31" s="156"/>
    </row>
    <row r="32" spans="1:9" ht="15" customHeight="1">
      <c r="A32" s="152"/>
      <c r="B32" s="232"/>
      <c r="C32" s="165"/>
      <c r="D32" s="213"/>
      <c r="E32" s="167"/>
      <c r="F32" s="200"/>
      <c r="G32" s="211"/>
      <c r="H32" s="156"/>
      <c r="I32" s="156"/>
    </row>
    <row r="33" spans="1:12" ht="15" customHeight="1">
      <c r="A33" s="152">
        <v>870</v>
      </c>
      <c r="B33" s="232">
        <v>2680</v>
      </c>
      <c r="C33" s="305">
        <v>0</v>
      </c>
      <c r="D33" s="212"/>
      <c r="E33" s="306">
        <f>+C33</f>
        <v>0</v>
      </c>
      <c r="F33" s="307">
        <f t="shared" ref="F33" si="2">+E33*F$14</f>
        <v>0</v>
      </c>
      <c r="G33" s="312">
        <f>+E33+F33</f>
        <v>0</v>
      </c>
      <c r="H33" s="156"/>
      <c r="I33" s="156"/>
    </row>
    <row r="34" spans="1:12" ht="15" customHeight="1">
      <c r="A34" s="152"/>
      <c r="B34" s="232"/>
      <c r="C34" s="159"/>
      <c r="D34" s="212"/>
      <c r="E34" s="129"/>
      <c r="F34" s="160"/>
      <c r="G34" s="210"/>
      <c r="H34" s="156"/>
      <c r="I34" s="156"/>
    </row>
    <row r="35" spans="1:12" ht="15" customHeight="1">
      <c r="A35" s="152"/>
      <c r="B35" s="232"/>
      <c r="C35" s="159"/>
      <c r="D35" s="212"/>
      <c r="E35" s="129"/>
      <c r="F35" s="160"/>
      <c r="G35" s="210"/>
      <c r="H35" s="156"/>
      <c r="I35" s="156"/>
    </row>
    <row r="36" spans="1:12" ht="15" customHeight="1">
      <c r="A36" s="152"/>
      <c r="B36" s="232"/>
      <c r="C36" s="159"/>
      <c r="D36" s="212"/>
      <c r="E36" s="129"/>
      <c r="F36" s="160"/>
      <c r="G36" s="210"/>
      <c r="H36" s="156"/>
      <c r="I36" s="156"/>
    </row>
    <row r="37" spans="1:12" ht="15" customHeight="1">
      <c r="A37" s="152"/>
      <c r="B37" s="232"/>
      <c r="C37" s="159"/>
      <c r="D37" s="212"/>
      <c r="E37" s="129"/>
      <c r="F37" s="160"/>
      <c r="G37" s="210"/>
      <c r="H37" s="156"/>
      <c r="I37" s="156"/>
    </row>
    <row r="38" spans="1:12" ht="15" customHeight="1">
      <c r="A38" s="152"/>
      <c r="B38" s="232"/>
      <c r="C38" s="159"/>
      <c r="D38" s="212"/>
      <c r="E38" s="129"/>
      <c r="F38" s="160"/>
      <c r="G38" s="210"/>
      <c r="H38" s="156"/>
      <c r="I38" s="156"/>
    </row>
    <row r="39" spans="1:12" ht="15" customHeight="1" thickBot="1">
      <c r="A39" s="221"/>
      <c r="B39" s="233"/>
      <c r="C39" s="140"/>
      <c r="D39" s="141"/>
      <c r="E39" s="142"/>
      <c r="F39" s="143"/>
      <c r="G39" s="144"/>
    </row>
    <row r="40" spans="1:12" ht="20.100000000000001" customHeight="1" thickTop="1" thickBot="1">
      <c r="A40" s="364" t="s">
        <v>21</v>
      </c>
      <c r="B40" s="340"/>
      <c r="C40" s="340"/>
      <c r="D40" s="340"/>
      <c r="E40" s="340"/>
      <c r="F40" s="340"/>
      <c r="G40" s="365"/>
    </row>
    <row r="41" spans="1:12" ht="20.100000000000001" customHeight="1" thickTop="1" thickBot="1">
      <c r="A41" s="98" t="s">
        <v>10</v>
      </c>
      <c r="B41" s="336" t="str">
        <f>'100 Series'!B42</f>
        <v>Hourly Rate for repairs and authorized service outside of contractual obligations is = $0.00 / Hr.</v>
      </c>
      <c r="C41" s="337"/>
      <c r="D41" s="337"/>
      <c r="E41" s="337"/>
      <c r="F41" s="337"/>
      <c r="G41" s="338"/>
      <c r="J41" s="9"/>
      <c r="K41" s="9"/>
      <c r="L41" s="7"/>
    </row>
    <row r="42" spans="1:12" ht="15" customHeight="1" thickTop="1">
      <c r="A42" s="349" t="s">
        <v>1</v>
      </c>
      <c r="B42" s="350"/>
      <c r="C42" s="350"/>
      <c r="D42" s="350"/>
      <c r="E42" s="350"/>
      <c r="F42" s="350"/>
      <c r="G42" s="351"/>
      <c r="J42" s="9"/>
      <c r="K42" s="9"/>
      <c r="L42" s="7"/>
    </row>
    <row r="43" spans="1:12" ht="20.100000000000001" customHeight="1">
      <c r="A43" s="352" t="s">
        <v>16</v>
      </c>
      <c r="B43" s="353"/>
      <c r="C43" s="353"/>
      <c r="D43" s="353"/>
      <c r="E43" s="353"/>
      <c r="F43" s="353"/>
      <c r="G43" s="354"/>
      <c r="J43" s="9"/>
      <c r="K43" s="9"/>
      <c r="L43" s="7"/>
    </row>
    <row r="44" spans="1:12" ht="15" customHeight="1">
      <c r="A44" s="355"/>
      <c r="B44" s="356"/>
      <c r="C44" s="356"/>
      <c r="D44" s="356"/>
      <c r="E44" s="356"/>
      <c r="F44" s="356"/>
      <c r="G44" s="357"/>
      <c r="J44" s="9"/>
      <c r="K44" s="9"/>
      <c r="L44" s="7"/>
    </row>
    <row r="45" spans="1:12" ht="15" customHeight="1">
      <c r="A45" s="333" t="s">
        <v>78</v>
      </c>
      <c r="B45" s="334"/>
      <c r="C45" s="334"/>
      <c r="D45" s="334"/>
      <c r="E45" s="334"/>
      <c r="F45" s="334"/>
      <c r="G45" s="335"/>
      <c r="J45" s="9"/>
      <c r="K45" s="9"/>
      <c r="L45" s="7"/>
    </row>
    <row r="46" spans="1:12" ht="15" customHeight="1">
      <c r="A46" s="333" t="s">
        <v>79</v>
      </c>
      <c r="B46" s="334"/>
      <c r="C46" s="334"/>
      <c r="D46" s="334"/>
      <c r="E46" s="334"/>
      <c r="F46" s="334"/>
      <c r="G46" s="335"/>
      <c r="J46" s="9"/>
      <c r="K46" s="9"/>
      <c r="L46" s="7"/>
    </row>
    <row r="47" spans="1:12" ht="15" customHeight="1">
      <c r="A47" s="333" t="s">
        <v>80</v>
      </c>
      <c r="B47" s="334"/>
      <c r="C47" s="334"/>
      <c r="D47" s="334"/>
      <c r="E47" s="334"/>
      <c r="F47" s="334"/>
      <c r="G47" s="335"/>
      <c r="J47" s="9"/>
      <c r="K47" s="9"/>
      <c r="L47" s="7"/>
    </row>
    <row r="48" spans="1:12" ht="15" customHeight="1">
      <c r="A48" s="330" t="s">
        <v>81</v>
      </c>
      <c r="B48" s="331"/>
      <c r="C48" s="331"/>
      <c r="D48" s="331"/>
      <c r="E48" s="331"/>
      <c r="F48" s="331"/>
      <c r="G48" s="332"/>
      <c r="J48" s="9"/>
      <c r="K48" s="9"/>
      <c r="L48" s="7"/>
    </row>
    <row r="49" spans="1:12" ht="15" customHeight="1">
      <c r="A49" s="330" t="s">
        <v>82</v>
      </c>
      <c r="B49" s="331"/>
      <c r="C49" s="331"/>
      <c r="D49" s="331"/>
      <c r="E49" s="331"/>
      <c r="F49" s="331"/>
      <c r="G49" s="332"/>
      <c r="J49" s="9"/>
      <c r="K49" s="9"/>
      <c r="L49" s="7"/>
    </row>
    <row r="50" spans="1:12" ht="15" customHeight="1">
      <c r="A50" s="333" t="s">
        <v>83</v>
      </c>
      <c r="B50" s="334"/>
      <c r="C50" s="334"/>
      <c r="D50" s="334"/>
      <c r="E50" s="334"/>
      <c r="F50" s="334"/>
      <c r="G50" s="335"/>
      <c r="J50" s="9"/>
      <c r="K50" s="9"/>
      <c r="L50" s="7"/>
    </row>
    <row r="51" spans="1:12" ht="15" customHeight="1">
      <c r="A51" s="333" t="s">
        <v>84</v>
      </c>
      <c r="B51" s="334"/>
      <c r="C51" s="334"/>
      <c r="D51" s="334"/>
      <c r="E51" s="334"/>
      <c r="F51" s="334"/>
      <c r="G51" s="335"/>
      <c r="J51" s="9"/>
      <c r="K51" s="9"/>
      <c r="L51" s="7"/>
    </row>
    <row r="52" spans="1:12" ht="15" customHeight="1">
      <c r="A52" s="333" t="s">
        <v>85</v>
      </c>
      <c r="B52" s="334"/>
      <c r="C52" s="334"/>
      <c r="D52" s="334"/>
      <c r="E52" s="334"/>
      <c r="F52" s="334"/>
      <c r="G52" s="335"/>
      <c r="J52" s="9"/>
      <c r="K52" s="9"/>
      <c r="L52" s="7"/>
    </row>
    <row r="53" spans="1:12" ht="15" customHeight="1">
      <c r="A53" s="330" t="s">
        <v>86</v>
      </c>
      <c r="B53" s="331"/>
      <c r="C53" s="331"/>
      <c r="D53" s="331"/>
      <c r="E53" s="331"/>
      <c r="F53" s="331"/>
      <c r="G53" s="332"/>
      <c r="J53" s="9"/>
      <c r="K53" s="9"/>
      <c r="L53" s="7"/>
    </row>
    <row r="54" spans="1:12" ht="15" customHeight="1">
      <c r="A54" s="19"/>
      <c r="B54" s="15"/>
      <c r="C54" s="15"/>
      <c r="D54" s="15"/>
      <c r="E54" s="15"/>
      <c r="F54" s="15"/>
      <c r="G54" s="18"/>
      <c r="J54" s="9"/>
      <c r="K54" s="9"/>
      <c r="L54" s="7"/>
    </row>
    <row r="55" spans="1:12" ht="15" customHeight="1">
      <c r="A55" s="19"/>
      <c r="B55" s="15"/>
      <c r="C55" s="15"/>
      <c r="D55" s="329" t="s">
        <v>48</v>
      </c>
      <c r="E55" s="329"/>
      <c r="F55" s="329"/>
      <c r="G55" s="18"/>
      <c r="J55" s="9"/>
      <c r="K55" s="9"/>
      <c r="L55" s="7"/>
    </row>
    <row r="56" spans="1:12" ht="15" customHeight="1">
      <c r="A56" s="19"/>
      <c r="B56" s="15"/>
      <c r="C56" s="15"/>
      <c r="D56" s="15"/>
      <c r="E56" s="15"/>
      <c r="F56" s="15"/>
      <c r="G56" s="18"/>
      <c r="J56" s="9"/>
      <c r="K56" s="9"/>
      <c r="L56" s="7"/>
    </row>
    <row r="57" spans="1:12" ht="15" customHeight="1">
      <c r="A57" s="19"/>
      <c r="B57" s="15"/>
      <c r="C57" s="15"/>
      <c r="D57" s="15"/>
      <c r="E57" s="15"/>
      <c r="F57" s="15"/>
      <c r="G57" s="18"/>
      <c r="J57" s="9"/>
      <c r="K57" s="9"/>
      <c r="L57" s="7"/>
    </row>
    <row r="58" spans="1:12" ht="15" customHeight="1">
      <c r="A58" s="19"/>
      <c r="B58" s="15"/>
      <c r="C58" s="15"/>
      <c r="D58" s="329" t="s">
        <v>62</v>
      </c>
      <c r="E58" s="329"/>
      <c r="F58" s="329"/>
      <c r="G58" s="18"/>
      <c r="J58" s="9"/>
      <c r="K58" s="9"/>
      <c r="L58" s="7"/>
    </row>
    <row r="59" spans="1:12" ht="15" customHeight="1">
      <c r="A59" s="19"/>
      <c r="B59" s="15"/>
      <c r="C59" s="15"/>
      <c r="D59" s="15"/>
      <c r="E59" s="15"/>
      <c r="F59" s="15"/>
      <c r="G59" s="18"/>
      <c r="J59" s="9"/>
      <c r="K59" s="9"/>
      <c r="L59" s="7"/>
    </row>
    <row r="60" spans="1:12" ht="20.100000000000001" customHeight="1">
      <c r="A60" s="326" t="s">
        <v>14</v>
      </c>
      <c r="B60" s="327"/>
      <c r="C60" s="44">
        <v>30</v>
      </c>
      <c r="D60" s="8" t="s">
        <v>76</v>
      </c>
      <c r="E60" s="327" t="s">
        <v>23</v>
      </c>
      <c r="F60" s="327"/>
      <c r="G60" s="43"/>
      <c r="J60" s="9"/>
      <c r="K60" s="9"/>
      <c r="L60" s="7"/>
    </row>
    <row r="61" spans="1:12" ht="15" customHeight="1" thickBot="1">
      <c r="A61" s="45"/>
      <c r="B61" s="46"/>
      <c r="C61" s="46"/>
      <c r="D61" s="46"/>
      <c r="E61" s="46"/>
      <c r="F61" s="46"/>
      <c r="G61" s="47"/>
      <c r="J61" s="9"/>
      <c r="K61" s="9"/>
      <c r="L61" s="7"/>
    </row>
    <row r="62" spans="1:12" ht="15" customHeight="1" thickTop="1"/>
    <row r="63" spans="1:12" ht="15" customHeight="1"/>
    <row r="64" spans="1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</sheetData>
  <mergeCells count="26">
    <mergeCell ref="A40:G40"/>
    <mergeCell ref="E9:F9"/>
    <mergeCell ref="A42:G42"/>
    <mergeCell ref="A1:G1"/>
    <mergeCell ref="A2:G2"/>
    <mergeCell ref="A3:G3"/>
    <mergeCell ref="E8:F8"/>
    <mergeCell ref="B4:C4"/>
    <mergeCell ref="B5:C5"/>
    <mergeCell ref="B21:D21"/>
    <mergeCell ref="A60:B60"/>
    <mergeCell ref="E60:F60"/>
    <mergeCell ref="B41:G41"/>
    <mergeCell ref="A50:G50"/>
    <mergeCell ref="A51:G51"/>
    <mergeCell ref="A52:G52"/>
    <mergeCell ref="A53:G53"/>
    <mergeCell ref="A43:G43"/>
    <mergeCell ref="A44:G44"/>
    <mergeCell ref="A45:G45"/>
    <mergeCell ref="A46:G46"/>
    <mergeCell ref="A47:G47"/>
    <mergeCell ref="A48:G48"/>
    <mergeCell ref="A49:G49"/>
    <mergeCell ref="D55:F55"/>
    <mergeCell ref="D58:F58"/>
  </mergeCells>
  <phoneticPr fontId="0" type="noConversion"/>
  <printOptions horizontalCentered="1"/>
  <pageMargins left="0.25" right="0.25" top="0.5" bottom="0.25" header="0.5" footer="0.5"/>
  <pageSetup paperSize="5" scale="9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M98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6640625" defaultRowHeight="15"/>
  <cols>
    <col min="1" max="1" width="15.77734375" style="9" customWidth="1"/>
    <col min="2" max="2" width="14.77734375" style="9" customWidth="1"/>
    <col min="3" max="3" width="10.77734375" style="9" customWidth="1"/>
    <col min="4" max="4" width="9.77734375" style="9" customWidth="1"/>
    <col min="5" max="7" width="12.77734375" style="9" customWidth="1"/>
    <col min="8" max="10" width="9.6640625" style="9"/>
    <col min="11" max="12" width="9.6640625" style="1"/>
  </cols>
  <sheetData>
    <row r="1" spans="1:13" ht="15" customHeight="1" thickTop="1">
      <c r="A1" s="320"/>
      <c r="B1" s="321"/>
      <c r="C1" s="321"/>
      <c r="D1" s="321"/>
      <c r="E1" s="321"/>
      <c r="F1" s="321"/>
      <c r="G1" s="322"/>
      <c r="M1" s="1"/>
    </row>
    <row r="2" spans="1:13" ht="20.100000000000001" customHeight="1">
      <c r="A2" s="323" t="s">
        <v>22</v>
      </c>
      <c r="B2" s="324"/>
      <c r="C2" s="324"/>
      <c r="D2" s="324"/>
      <c r="E2" s="324"/>
      <c r="F2" s="324"/>
      <c r="G2" s="325"/>
      <c r="M2" s="1"/>
    </row>
    <row r="3" spans="1:13" ht="15" customHeight="1">
      <c r="A3" s="326"/>
      <c r="B3" s="327"/>
      <c r="C3" s="327"/>
      <c r="D3" s="327"/>
      <c r="E3" s="327"/>
      <c r="F3" s="327"/>
      <c r="G3" s="328"/>
      <c r="M3" s="1"/>
    </row>
    <row r="4" spans="1:13" ht="15" customHeight="1">
      <c r="A4" s="11" t="s">
        <v>17</v>
      </c>
      <c r="B4" s="86" t="str">
        <f>'100 Series'!B4</f>
        <v>Merkley Oaks</v>
      </c>
      <c r="C4" s="103"/>
      <c r="D4" s="12"/>
      <c r="E4" s="10" t="s">
        <v>0</v>
      </c>
      <c r="F4" s="13">
        <f>'100 Series'!F4</f>
        <v>45748</v>
      </c>
      <c r="G4" s="14"/>
      <c r="M4" s="1"/>
    </row>
    <row r="5" spans="1:13" ht="15" customHeight="1">
      <c r="A5" s="11" t="s">
        <v>18</v>
      </c>
      <c r="B5" s="86" t="str">
        <f>'800 Series'!B5</f>
        <v>800 Series</v>
      </c>
      <c r="C5" s="103"/>
      <c r="D5" s="15"/>
      <c r="E5" s="10" t="s">
        <v>2</v>
      </c>
      <c r="F5" s="13" t="str">
        <f>'100 Series'!F5</f>
        <v>XXX - XXX</v>
      </c>
      <c r="G5" s="17"/>
      <c r="M5" s="1"/>
    </row>
    <row r="6" spans="1:13" ht="15" customHeight="1">
      <c r="A6" s="11"/>
      <c r="B6" s="303" t="str">
        <f>'100 Series'!B6</f>
        <v xml:space="preserve"> </v>
      </c>
      <c r="C6" s="74"/>
      <c r="D6" s="15"/>
      <c r="E6" s="15"/>
      <c r="F6" s="15"/>
      <c r="G6" s="18"/>
      <c r="M6" s="1"/>
    </row>
    <row r="7" spans="1:13" ht="15" customHeight="1">
      <c r="A7" s="11" t="s">
        <v>3</v>
      </c>
      <c r="B7" s="86" t="str">
        <f>'100 Series'!B7</f>
        <v>T. B. A.</v>
      </c>
      <c r="C7" s="103"/>
      <c r="D7" s="15"/>
      <c r="E7" s="15"/>
      <c r="F7" s="15"/>
      <c r="G7" s="18"/>
      <c r="M7" s="1"/>
    </row>
    <row r="8" spans="1:13" ht="15" customHeight="1">
      <c r="A8" s="11"/>
      <c r="B8" s="303"/>
      <c r="C8" s="103"/>
      <c r="E8" s="347" t="str">
        <f>'100 Series'!E8</f>
        <v>CONTRACT PERIOD :</v>
      </c>
      <c r="F8" s="347"/>
      <c r="G8" s="18"/>
      <c r="M8" s="1"/>
    </row>
    <row r="9" spans="1:13" ht="15" customHeight="1">
      <c r="A9" s="11" t="s">
        <v>19</v>
      </c>
      <c r="B9" s="274" t="str">
        <f>'100 Series'!B9</f>
        <v>A-10</v>
      </c>
      <c r="C9" s="74"/>
      <c r="E9" s="348" t="str">
        <f>'100 Series'!E9</f>
        <v>April 1, 2025 to March 31, 2026</v>
      </c>
      <c r="F9" s="348"/>
      <c r="G9" s="43"/>
      <c r="M9" s="1"/>
    </row>
    <row r="10" spans="1:13" ht="15" customHeight="1" thickBot="1">
      <c r="A10" s="19"/>
      <c r="B10" s="20"/>
      <c r="C10" s="15"/>
      <c r="E10" s="21"/>
      <c r="F10" s="15"/>
      <c r="G10" s="99"/>
      <c r="M10" s="1"/>
    </row>
    <row r="11" spans="1:13" s="94" customFormat="1" ht="15" customHeight="1" thickTop="1" thickBot="1">
      <c r="A11" s="88"/>
      <c r="B11" s="89" t="s">
        <v>1</v>
      </c>
      <c r="C11" s="90" t="s">
        <v>1</v>
      </c>
      <c r="D11" s="90" t="s">
        <v>1</v>
      </c>
      <c r="E11" s="91" t="s">
        <v>5</v>
      </c>
      <c r="F11" s="92" t="s">
        <v>20</v>
      </c>
      <c r="G11" s="93" t="s">
        <v>6</v>
      </c>
      <c r="H11" s="12"/>
      <c r="I11" s="12"/>
      <c r="J11" s="12"/>
    </row>
    <row r="12" spans="1:13" ht="15" customHeight="1" thickTop="1">
      <c r="A12" s="62" t="s">
        <v>7</v>
      </c>
      <c r="B12" s="58"/>
      <c r="C12" s="26"/>
      <c r="D12" s="69"/>
      <c r="E12" s="65"/>
      <c r="F12" s="66"/>
      <c r="G12" s="23"/>
      <c r="M12" s="1"/>
    </row>
    <row r="13" spans="1:13" ht="15" customHeight="1">
      <c r="A13" s="63" t="s">
        <v>1</v>
      </c>
      <c r="B13" s="59"/>
      <c r="C13" s="26" t="s">
        <v>11</v>
      </c>
      <c r="D13" s="59" t="s">
        <v>95</v>
      </c>
      <c r="E13" s="95" t="s">
        <v>15</v>
      </c>
      <c r="F13" s="96"/>
      <c r="G13" s="24"/>
      <c r="M13" s="1"/>
    </row>
    <row r="14" spans="1:13" ht="15" customHeight="1">
      <c r="A14" s="60" t="s">
        <v>8</v>
      </c>
      <c r="B14" s="59"/>
      <c r="C14" s="26">
        <v>680</v>
      </c>
      <c r="D14" s="59" t="s">
        <v>96</v>
      </c>
      <c r="E14" s="95" t="s">
        <v>12</v>
      </c>
      <c r="F14" s="97">
        <v>0.13</v>
      </c>
      <c r="G14" s="24" t="s">
        <v>1</v>
      </c>
      <c r="M14" s="1"/>
    </row>
    <row r="15" spans="1:13" ht="15" customHeight="1" thickBot="1">
      <c r="A15" s="64" t="s">
        <v>1</v>
      </c>
      <c r="B15" s="104"/>
      <c r="C15" s="101">
        <v>1</v>
      </c>
      <c r="D15" s="101"/>
      <c r="E15" s="70"/>
      <c r="F15" s="71"/>
      <c r="G15" s="102"/>
      <c r="M15" s="1"/>
    </row>
    <row r="16" spans="1:13" s="1" customFormat="1" ht="20.100000000000001" customHeight="1" thickTop="1" thickBot="1">
      <c r="A16" s="80" t="s">
        <v>9</v>
      </c>
      <c r="B16" s="75"/>
      <c r="C16" s="76"/>
      <c r="D16" s="76"/>
      <c r="E16" s="77"/>
      <c r="F16" s="78"/>
      <c r="G16" s="79"/>
      <c r="H16" s="9"/>
      <c r="I16" s="9"/>
      <c r="J16" s="9"/>
    </row>
    <row r="17" spans="1:13" ht="20.100000000000001" customHeight="1" thickTop="1" thickBot="1">
      <c r="A17" s="358" t="s">
        <v>87</v>
      </c>
      <c r="B17" s="359"/>
      <c r="C17" s="359"/>
      <c r="D17" s="359"/>
      <c r="E17" s="359"/>
      <c r="F17" s="359"/>
      <c r="G17" s="360"/>
      <c r="M17" s="1"/>
    </row>
    <row r="18" spans="1:13" ht="15" customHeight="1" thickTop="1">
      <c r="A18" s="148"/>
      <c r="B18" s="238"/>
      <c r="C18" s="165"/>
      <c r="D18" s="239"/>
      <c r="E18" s="240"/>
      <c r="F18" s="200"/>
      <c r="G18" s="211"/>
      <c r="H18" s="156"/>
    </row>
    <row r="19" spans="1:13" ht="15" customHeight="1">
      <c r="A19" s="148">
        <v>801</v>
      </c>
      <c r="B19" s="150" t="s">
        <v>90</v>
      </c>
      <c r="C19" s="305">
        <v>0</v>
      </c>
      <c r="D19" s="195">
        <v>355</v>
      </c>
      <c r="E19" s="306">
        <f>+C19</f>
        <v>0</v>
      </c>
      <c r="F19" s="307">
        <f>+E19*F$14</f>
        <v>0</v>
      </c>
      <c r="G19" s="312">
        <f>+E19+F19</f>
        <v>0</v>
      </c>
      <c r="H19" s="156"/>
    </row>
    <row r="20" spans="1:13" ht="15" customHeight="1">
      <c r="A20" s="148"/>
      <c r="B20" s="150" t="s">
        <v>88</v>
      </c>
      <c r="C20" s="305">
        <v>0</v>
      </c>
      <c r="D20" s="195">
        <v>144</v>
      </c>
      <c r="E20" s="306">
        <f>+C20</f>
        <v>0</v>
      </c>
      <c r="F20" s="307">
        <f t="shared" ref="F20:F34" si="0">+E20*F$14</f>
        <v>0</v>
      </c>
      <c r="G20" s="312">
        <f>+E20+F20</f>
        <v>0</v>
      </c>
      <c r="H20" s="156"/>
    </row>
    <row r="21" spans="1:13" ht="15" customHeight="1">
      <c r="A21" s="148"/>
      <c r="B21" s="150" t="s">
        <v>89</v>
      </c>
      <c r="C21" s="305">
        <v>0</v>
      </c>
      <c r="D21" s="195">
        <v>57</v>
      </c>
      <c r="E21" s="306">
        <f>+C21</f>
        <v>0</v>
      </c>
      <c r="F21" s="307">
        <f t="shared" si="0"/>
        <v>0</v>
      </c>
      <c r="G21" s="312">
        <f>+E21+F21</f>
        <v>0</v>
      </c>
      <c r="H21" s="156"/>
    </row>
    <row r="22" spans="1:13" ht="15" customHeight="1">
      <c r="A22" s="148"/>
      <c r="B22" s="238"/>
      <c r="C22" s="159"/>
      <c r="D22" s="195"/>
      <c r="E22" s="129"/>
      <c r="F22" s="160"/>
      <c r="G22" s="210"/>
      <c r="H22" s="156"/>
    </row>
    <row r="23" spans="1:13" ht="15" customHeight="1">
      <c r="A23" s="148">
        <v>804</v>
      </c>
      <c r="B23" s="150" t="s">
        <v>88</v>
      </c>
      <c r="C23" s="305">
        <v>0</v>
      </c>
      <c r="D23" s="195">
        <v>205</v>
      </c>
      <c r="E23" s="306">
        <f>+C23</f>
        <v>0</v>
      </c>
      <c r="F23" s="307">
        <f t="shared" si="0"/>
        <v>0</v>
      </c>
      <c r="G23" s="312">
        <f>+E23+F23</f>
        <v>0</v>
      </c>
      <c r="H23" s="156"/>
    </row>
    <row r="24" spans="1:13" ht="15" customHeight="1">
      <c r="A24" s="151"/>
      <c r="B24" s="150" t="s">
        <v>89</v>
      </c>
      <c r="C24" s="305">
        <v>0</v>
      </c>
      <c r="D24" s="195">
        <v>57</v>
      </c>
      <c r="E24" s="306">
        <f>+C24</f>
        <v>0</v>
      </c>
      <c r="F24" s="307">
        <f t="shared" si="0"/>
        <v>0</v>
      </c>
      <c r="G24" s="312">
        <f>+E24+F24</f>
        <v>0</v>
      </c>
      <c r="H24" s="156"/>
    </row>
    <row r="25" spans="1:13" ht="15" customHeight="1">
      <c r="A25" s="148"/>
      <c r="B25" s="241"/>
      <c r="C25" s="159"/>
      <c r="D25" s="195"/>
      <c r="E25" s="129"/>
      <c r="F25" s="160"/>
      <c r="G25" s="210"/>
      <c r="H25" s="156"/>
    </row>
    <row r="26" spans="1:13" ht="15" customHeight="1">
      <c r="A26" s="148">
        <v>810</v>
      </c>
      <c r="B26" s="150" t="s">
        <v>90</v>
      </c>
      <c r="C26" s="305">
        <v>0</v>
      </c>
      <c r="D26" s="195">
        <v>440</v>
      </c>
      <c r="E26" s="306">
        <f>+C26</f>
        <v>0</v>
      </c>
      <c r="F26" s="307">
        <f t="shared" si="0"/>
        <v>0</v>
      </c>
      <c r="G26" s="312">
        <f>+E26+F26</f>
        <v>0</v>
      </c>
      <c r="H26" s="156"/>
    </row>
    <row r="27" spans="1:13" ht="15" customHeight="1">
      <c r="A27" s="148"/>
      <c r="B27" s="150" t="s">
        <v>89</v>
      </c>
      <c r="C27" s="305">
        <v>0</v>
      </c>
      <c r="D27" s="195">
        <v>57</v>
      </c>
      <c r="E27" s="306">
        <f>+C27</f>
        <v>0</v>
      </c>
      <c r="F27" s="307">
        <f t="shared" si="0"/>
        <v>0</v>
      </c>
      <c r="G27" s="312">
        <f>+E27+F27</f>
        <v>0</v>
      </c>
      <c r="H27" s="156"/>
    </row>
    <row r="28" spans="1:13" ht="15" customHeight="1">
      <c r="A28" s="148"/>
      <c r="B28" s="241"/>
      <c r="C28" s="165"/>
      <c r="D28" s="195"/>
      <c r="E28" s="167"/>
      <c r="F28" s="160"/>
      <c r="G28" s="211"/>
      <c r="H28" s="156"/>
    </row>
    <row r="29" spans="1:13" ht="15" customHeight="1">
      <c r="A29" s="148">
        <v>815</v>
      </c>
      <c r="B29" s="150" t="s">
        <v>90</v>
      </c>
      <c r="C29" s="305">
        <v>0</v>
      </c>
      <c r="D29" s="195">
        <v>365</v>
      </c>
      <c r="E29" s="306">
        <f>+C29</f>
        <v>0</v>
      </c>
      <c r="F29" s="307">
        <f t="shared" si="0"/>
        <v>0</v>
      </c>
      <c r="G29" s="312">
        <f>+E29+F29</f>
        <v>0</v>
      </c>
      <c r="H29" s="156"/>
    </row>
    <row r="30" spans="1:13" ht="15" customHeight="1">
      <c r="A30" s="151"/>
      <c r="B30" s="150" t="s">
        <v>89</v>
      </c>
      <c r="C30" s="305">
        <v>0</v>
      </c>
      <c r="D30" s="195">
        <v>57</v>
      </c>
      <c r="E30" s="306">
        <f>+C30</f>
        <v>0</v>
      </c>
      <c r="F30" s="307">
        <f t="shared" si="0"/>
        <v>0</v>
      </c>
      <c r="G30" s="312">
        <f>+E30+F30</f>
        <v>0</v>
      </c>
      <c r="H30" s="156"/>
    </row>
    <row r="31" spans="1:13" ht="15" customHeight="1">
      <c r="A31" s="148"/>
      <c r="B31" s="241"/>
      <c r="C31" s="165"/>
      <c r="D31" s="195"/>
      <c r="E31" s="167"/>
      <c r="F31" s="160"/>
      <c r="G31" s="211"/>
      <c r="H31" s="156"/>
    </row>
    <row r="32" spans="1:13" ht="15" customHeight="1">
      <c r="A32" s="148">
        <v>826</v>
      </c>
      <c r="B32" s="150" t="s">
        <v>90</v>
      </c>
      <c r="C32" s="305">
        <v>0</v>
      </c>
      <c r="D32" s="195">
        <v>285</v>
      </c>
      <c r="E32" s="306">
        <f>+C32</f>
        <v>0</v>
      </c>
      <c r="F32" s="307">
        <f t="shared" si="0"/>
        <v>0</v>
      </c>
      <c r="G32" s="312">
        <f>+E32+F32</f>
        <v>0</v>
      </c>
      <c r="H32" s="156"/>
    </row>
    <row r="33" spans="1:12" ht="15" customHeight="1">
      <c r="A33" s="148"/>
      <c r="B33" s="150" t="s">
        <v>88</v>
      </c>
      <c r="C33" s="305">
        <v>0</v>
      </c>
      <c r="D33" s="195">
        <v>192</v>
      </c>
      <c r="E33" s="306">
        <f>+C33</f>
        <v>0</v>
      </c>
      <c r="F33" s="307">
        <f t="shared" si="0"/>
        <v>0</v>
      </c>
      <c r="G33" s="312">
        <f>+E33+F33</f>
        <v>0</v>
      </c>
      <c r="H33" s="156"/>
    </row>
    <row r="34" spans="1:12" ht="15" customHeight="1">
      <c r="A34" s="148"/>
      <c r="B34" s="150" t="s">
        <v>89</v>
      </c>
      <c r="C34" s="305">
        <v>0</v>
      </c>
      <c r="D34" s="195">
        <v>57</v>
      </c>
      <c r="E34" s="306">
        <f>+C34</f>
        <v>0</v>
      </c>
      <c r="F34" s="307">
        <f t="shared" si="0"/>
        <v>0</v>
      </c>
      <c r="G34" s="312">
        <f>+E34+F34</f>
        <v>0</v>
      </c>
      <c r="H34" s="156"/>
    </row>
    <row r="35" spans="1:12" ht="15" customHeight="1">
      <c r="A35" s="148"/>
      <c r="B35" s="241"/>
      <c r="C35" s="165"/>
      <c r="D35" s="153"/>
      <c r="E35" s="167"/>
      <c r="F35" s="200"/>
      <c r="G35" s="211"/>
      <c r="H35" s="156"/>
    </row>
    <row r="36" spans="1:12" ht="15" customHeight="1">
      <c r="A36" s="148">
        <v>830</v>
      </c>
      <c r="B36" s="150" t="s">
        <v>90</v>
      </c>
      <c r="C36" s="305">
        <v>0</v>
      </c>
      <c r="D36" s="153">
        <v>444</v>
      </c>
      <c r="E36" s="306">
        <f>+C36</f>
        <v>0</v>
      </c>
      <c r="F36" s="307">
        <f t="shared" ref="F36:F37" si="1">+E36*F$14</f>
        <v>0</v>
      </c>
      <c r="G36" s="312">
        <f>+E36+F36</f>
        <v>0</v>
      </c>
      <c r="H36" s="156"/>
    </row>
    <row r="37" spans="1:12" ht="15" customHeight="1">
      <c r="A37" s="151"/>
      <c r="B37" s="150" t="s">
        <v>89</v>
      </c>
      <c r="C37" s="305">
        <v>0</v>
      </c>
      <c r="D37" s="153">
        <v>57</v>
      </c>
      <c r="E37" s="306">
        <f>+C37</f>
        <v>0</v>
      </c>
      <c r="F37" s="307">
        <f t="shared" si="1"/>
        <v>0</v>
      </c>
      <c r="G37" s="312">
        <f>+E37+F37</f>
        <v>0</v>
      </c>
      <c r="H37" s="156"/>
    </row>
    <row r="38" spans="1:12" ht="15" customHeight="1">
      <c r="A38" s="148"/>
      <c r="B38" s="150"/>
      <c r="C38" s="158"/>
      <c r="D38" s="153"/>
      <c r="E38" s="129"/>
      <c r="F38" s="160"/>
      <c r="G38" s="210"/>
      <c r="H38" s="156"/>
    </row>
    <row r="39" spans="1:12" ht="15" customHeight="1">
      <c r="A39" s="148">
        <v>870</v>
      </c>
      <c r="B39" s="150" t="s">
        <v>90</v>
      </c>
      <c r="C39" s="305">
        <v>0</v>
      </c>
      <c r="D39" s="153">
        <v>575</v>
      </c>
      <c r="E39" s="306">
        <f>+C39</f>
        <v>0</v>
      </c>
      <c r="F39" s="307">
        <f t="shared" ref="F39:F40" si="2">+E39*F$14</f>
        <v>0</v>
      </c>
      <c r="G39" s="312">
        <f>+E39+F39</f>
        <v>0</v>
      </c>
      <c r="H39" s="156"/>
    </row>
    <row r="40" spans="1:12" ht="15" customHeight="1">
      <c r="A40" s="151"/>
      <c r="B40" s="150" t="s">
        <v>89</v>
      </c>
      <c r="C40" s="305">
        <v>0</v>
      </c>
      <c r="D40" s="153">
        <v>57</v>
      </c>
      <c r="E40" s="306">
        <f>+C40</f>
        <v>0</v>
      </c>
      <c r="F40" s="307">
        <f t="shared" si="2"/>
        <v>0</v>
      </c>
      <c r="G40" s="312">
        <f>+E40+F40</f>
        <v>0</v>
      </c>
      <c r="H40" s="156"/>
    </row>
    <row r="41" spans="1:12" ht="15" customHeight="1">
      <c r="A41" s="152"/>
      <c r="B41" s="150"/>
      <c r="C41" s="158"/>
      <c r="D41" s="154"/>
      <c r="E41" s="129"/>
      <c r="F41" s="160"/>
      <c r="G41" s="210"/>
      <c r="H41" s="156"/>
    </row>
    <row r="42" spans="1:12" ht="15" customHeight="1" thickBot="1">
      <c r="A42" s="242"/>
      <c r="B42" s="243"/>
      <c r="C42" s="244"/>
      <c r="D42" s="155"/>
      <c r="E42" s="245"/>
      <c r="F42" s="246"/>
      <c r="G42" s="247"/>
      <c r="H42" s="156"/>
    </row>
    <row r="43" spans="1:12" ht="20.100000000000001" customHeight="1" thickTop="1" thickBot="1">
      <c r="A43" s="369" t="s">
        <v>21</v>
      </c>
      <c r="B43" s="370"/>
      <c r="C43" s="370"/>
      <c r="D43" s="370"/>
      <c r="E43" s="370"/>
      <c r="F43" s="370"/>
      <c r="G43" s="371"/>
      <c r="H43" s="156"/>
    </row>
    <row r="44" spans="1:12" ht="20.100000000000001" customHeight="1" thickTop="1" thickBot="1">
      <c r="A44" s="248" t="s">
        <v>10</v>
      </c>
      <c r="B44" s="336" t="str">
        <f>'100 Series'!B42</f>
        <v>Hourly Rate for repairs and authorized service outside of contractual obligations is = $0.00 / Hr.</v>
      </c>
      <c r="C44" s="337"/>
      <c r="D44" s="337"/>
      <c r="E44" s="337"/>
      <c r="F44" s="337"/>
      <c r="G44" s="338"/>
      <c r="H44" s="156"/>
      <c r="K44" s="7"/>
      <c r="L44" s="7"/>
    </row>
    <row r="45" spans="1:12" ht="15" customHeight="1" thickTop="1">
      <c r="A45" s="372" t="s">
        <v>1</v>
      </c>
      <c r="B45" s="373"/>
      <c r="C45" s="373"/>
      <c r="D45" s="373"/>
      <c r="E45" s="373"/>
      <c r="F45" s="373"/>
      <c r="G45" s="374"/>
      <c r="H45" s="156"/>
      <c r="K45" s="7"/>
      <c r="L45" s="7"/>
    </row>
    <row r="46" spans="1:12" ht="20.100000000000001" customHeight="1">
      <c r="A46" s="375" t="s">
        <v>16</v>
      </c>
      <c r="B46" s="376"/>
      <c r="C46" s="376"/>
      <c r="D46" s="376"/>
      <c r="E46" s="376"/>
      <c r="F46" s="376"/>
      <c r="G46" s="377"/>
      <c r="H46" s="156"/>
      <c r="K46" s="7"/>
      <c r="L46" s="7"/>
    </row>
    <row r="47" spans="1:12" ht="15" customHeight="1">
      <c r="A47" s="378"/>
      <c r="B47" s="379"/>
      <c r="C47" s="379"/>
      <c r="D47" s="379"/>
      <c r="E47" s="379"/>
      <c r="F47" s="379"/>
      <c r="G47" s="380"/>
      <c r="H47" s="156"/>
      <c r="K47" s="7"/>
      <c r="L47" s="7"/>
    </row>
    <row r="48" spans="1:12" ht="15" customHeight="1">
      <c r="A48" s="366" t="s">
        <v>78</v>
      </c>
      <c r="B48" s="367"/>
      <c r="C48" s="367"/>
      <c r="D48" s="367"/>
      <c r="E48" s="367"/>
      <c r="F48" s="367"/>
      <c r="G48" s="368"/>
      <c r="H48" s="156"/>
      <c r="K48" s="7"/>
      <c r="L48" s="7"/>
    </row>
    <row r="49" spans="1:12" ht="15" customHeight="1">
      <c r="A49" s="366" t="s">
        <v>79</v>
      </c>
      <c r="B49" s="367"/>
      <c r="C49" s="367"/>
      <c r="D49" s="367"/>
      <c r="E49" s="367"/>
      <c r="F49" s="367"/>
      <c r="G49" s="368"/>
      <c r="H49" s="156"/>
      <c r="K49" s="7"/>
      <c r="L49" s="7"/>
    </row>
    <row r="50" spans="1:12" ht="15" customHeight="1">
      <c r="A50" s="333" t="s">
        <v>80</v>
      </c>
      <c r="B50" s="334"/>
      <c r="C50" s="334"/>
      <c r="D50" s="334"/>
      <c r="E50" s="334"/>
      <c r="F50" s="334"/>
      <c r="G50" s="335"/>
      <c r="K50" s="7"/>
      <c r="L50" s="7"/>
    </row>
    <row r="51" spans="1:12" ht="15" customHeight="1">
      <c r="A51" s="330" t="s">
        <v>81</v>
      </c>
      <c r="B51" s="331"/>
      <c r="C51" s="331"/>
      <c r="D51" s="331"/>
      <c r="E51" s="331"/>
      <c r="F51" s="331"/>
      <c r="G51" s="332"/>
      <c r="K51" s="7"/>
      <c r="L51" s="7"/>
    </row>
    <row r="52" spans="1:12" ht="15" customHeight="1">
      <c r="A52" s="330" t="s">
        <v>82</v>
      </c>
      <c r="B52" s="331"/>
      <c r="C52" s="331"/>
      <c r="D52" s="331"/>
      <c r="E52" s="331"/>
      <c r="F52" s="331"/>
      <c r="G52" s="332"/>
      <c r="K52" s="7"/>
      <c r="L52" s="7"/>
    </row>
    <row r="53" spans="1:12" ht="15" customHeight="1">
      <c r="A53" s="333" t="s">
        <v>83</v>
      </c>
      <c r="B53" s="334"/>
      <c r="C53" s="334"/>
      <c r="D53" s="334"/>
      <c r="E53" s="334"/>
      <c r="F53" s="334"/>
      <c r="G53" s="335"/>
      <c r="K53" s="7"/>
      <c r="L53" s="7"/>
    </row>
    <row r="54" spans="1:12" ht="15" customHeight="1">
      <c r="A54" s="333" t="s">
        <v>84</v>
      </c>
      <c r="B54" s="334"/>
      <c r="C54" s="334"/>
      <c r="D54" s="334"/>
      <c r="E54" s="334"/>
      <c r="F54" s="334"/>
      <c r="G54" s="335"/>
      <c r="K54" s="7"/>
      <c r="L54" s="7"/>
    </row>
    <row r="55" spans="1:12" ht="15" customHeight="1">
      <c r="A55" s="333" t="s">
        <v>85</v>
      </c>
      <c r="B55" s="334"/>
      <c r="C55" s="334"/>
      <c r="D55" s="334"/>
      <c r="E55" s="334"/>
      <c r="F55" s="334"/>
      <c r="G55" s="335"/>
      <c r="K55" s="7"/>
      <c r="L55" s="7"/>
    </row>
    <row r="56" spans="1:12" ht="15" customHeight="1">
      <c r="A56" s="330" t="s">
        <v>86</v>
      </c>
      <c r="B56" s="331"/>
      <c r="C56" s="331"/>
      <c r="D56" s="331"/>
      <c r="E56" s="331"/>
      <c r="F56" s="331"/>
      <c r="G56" s="332"/>
      <c r="K56" s="7"/>
      <c r="L56" s="7"/>
    </row>
    <row r="57" spans="1:12" ht="15" customHeight="1">
      <c r="A57" s="19"/>
      <c r="B57" s="15"/>
      <c r="C57" s="15"/>
      <c r="D57" s="15"/>
      <c r="E57" s="15"/>
      <c r="F57" s="15"/>
      <c r="G57" s="18"/>
      <c r="K57" s="7"/>
      <c r="L57" s="7"/>
    </row>
    <row r="58" spans="1:12" ht="15" customHeight="1">
      <c r="A58" s="19"/>
      <c r="B58" s="15"/>
      <c r="C58" s="15"/>
      <c r="D58" s="15"/>
      <c r="E58" s="15"/>
      <c r="F58" s="15"/>
      <c r="G58" s="18"/>
      <c r="K58" s="7"/>
      <c r="L58" s="7"/>
    </row>
    <row r="59" spans="1:12" ht="15" customHeight="1">
      <c r="A59" s="19"/>
      <c r="B59" s="15"/>
      <c r="C59" s="15"/>
      <c r="D59" s="329" t="s">
        <v>48</v>
      </c>
      <c r="E59" s="329"/>
      <c r="F59" s="329"/>
      <c r="G59" s="18"/>
      <c r="K59" s="7"/>
      <c r="L59" s="7"/>
    </row>
    <row r="60" spans="1:12" ht="15" customHeight="1">
      <c r="A60" s="19"/>
      <c r="B60" s="15"/>
      <c r="C60" s="15"/>
      <c r="D60" s="15"/>
      <c r="E60" s="15"/>
      <c r="F60" s="15"/>
      <c r="G60" s="18"/>
      <c r="K60" s="7"/>
      <c r="L60" s="7"/>
    </row>
    <row r="61" spans="1:12" ht="15" customHeight="1">
      <c r="A61" s="19"/>
      <c r="B61" s="15"/>
      <c r="C61" s="15"/>
      <c r="D61" s="15"/>
      <c r="E61" s="15"/>
      <c r="F61" s="15"/>
      <c r="G61" s="18"/>
      <c r="K61" s="7"/>
      <c r="L61" s="7"/>
    </row>
    <row r="62" spans="1:12" ht="15" customHeight="1">
      <c r="A62" s="19"/>
      <c r="B62" s="15"/>
      <c r="C62" s="15"/>
      <c r="D62" s="329" t="s">
        <v>62</v>
      </c>
      <c r="E62" s="329"/>
      <c r="F62" s="329"/>
      <c r="G62" s="18"/>
      <c r="K62" s="7"/>
      <c r="L62" s="7"/>
    </row>
    <row r="63" spans="1:12" ht="15" customHeight="1">
      <c r="A63" s="19"/>
      <c r="B63" s="15"/>
      <c r="C63" s="15"/>
      <c r="D63" s="15"/>
      <c r="E63" s="15"/>
      <c r="F63" s="15"/>
      <c r="G63" s="18"/>
      <c r="K63" s="7"/>
      <c r="L63" s="7"/>
    </row>
    <row r="64" spans="1:12" ht="20.100000000000001" customHeight="1">
      <c r="A64" s="326" t="s">
        <v>14</v>
      </c>
      <c r="B64" s="327"/>
      <c r="C64" s="44">
        <v>30</v>
      </c>
      <c r="D64" s="8" t="s">
        <v>76</v>
      </c>
      <c r="E64" s="327" t="s">
        <v>23</v>
      </c>
      <c r="F64" s="327"/>
      <c r="G64" s="43"/>
      <c r="K64" s="7"/>
      <c r="L64" s="7"/>
    </row>
    <row r="65" spans="1:12" ht="15" customHeight="1" thickBot="1">
      <c r="A65" s="45"/>
      <c r="B65" s="46"/>
      <c r="C65" s="46"/>
      <c r="D65" s="46"/>
      <c r="E65" s="46"/>
      <c r="F65" s="46"/>
      <c r="G65" s="47"/>
      <c r="K65" s="7"/>
      <c r="L65" s="7"/>
    </row>
    <row r="66" spans="1:12" ht="15" customHeight="1" thickTop="1"/>
    <row r="67" spans="1:12" ht="15" customHeight="1"/>
    <row r="68" spans="1:12" ht="15" customHeight="1"/>
    <row r="69" spans="1:12" ht="15" customHeight="1"/>
    <row r="70" spans="1:12" ht="15" customHeight="1"/>
    <row r="71" spans="1:12" ht="15" customHeight="1"/>
    <row r="72" spans="1:12" ht="15" customHeight="1"/>
    <row r="73" spans="1:12" ht="15" customHeight="1"/>
    <row r="74" spans="1:12" ht="15" customHeight="1"/>
    <row r="75" spans="1:12" ht="15" customHeight="1"/>
    <row r="76" spans="1:12" ht="15" customHeight="1"/>
    <row r="77" spans="1:12" ht="15" customHeight="1"/>
    <row r="78" spans="1:12" ht="15" customHeight="1"/>
    <row r="79" spans="1:12" ht="15" customHeight="1"/>
    <row r="80" spans="1:12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</sheetData>
  <mergeCells count="24">
    <mergeCell ref="A51:G51"/>
    <mergeCell ref="A52:G52"/>
    <mergeCell ref="A53:G53"/>
    <mergeCell ref="A46:G46"/>
    <mergeCell ref="A47:G47"/>
    <mergeCell ref="A48:G48"/>
    <mergeCell ref="A49:G49"/>
    <mergeCell ref="A50:G50"/>
    <mergeCell ref="A1:G1"/>
    <mergeCell ref="A2:G2"/>
    <mergeCell ref="A3:G3"/>
    <mergeCell ref="E8:F8"/>
    <mergeCell ref="A64:B64"/>
    <mergeCell ref="E64:F64"/>
    <mergeCell ref="A54:G54"/>
    <mergeCell ref="A55:G55"/>
    <mergeCell ref="A56:G56"/>
    <mergeCell ref="D59:F59"/>
    <mergeCell ref="D62:F62"/>
    <mergeCell ref="A17:G17"/>
    <mergeCell ref="A43:G43"/>
    <mergeCell ref="B44:G44"/>
    <mergeCell ref="E9:F9"/>
    <mergeCell ref="A45:G45"/>
  </mergeCells>
  <printOptions horizontalCentered="1" verticalCentered="1"/>
  <pageMargins left="0" right="0" top="0" bottom="0" header="0.5" footer="0.5"/>
  <pageSetup paperSize="5" scale="9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M98"/>
  <sheetViews>
    <sheetView defaultGridColor="0" view="pageBreakPreview" colorId="22" zoomScaleNormal="100" zoomScaleSheetLayoutView="100" workbookViewId="0">
      <selection activeCell="B4" sqref="B4:C4"/>
    </sheetView>
  </sheetViews>
  <sheetFormatPr defaultColWidth="9.6640625" defaultRowHeight="15"/>
  <cols>
    <col min="1" max="1" width="15.77734375" style="9" customWidth="1"/>
    <col min="2" max="2" width="10.77734375" style="9" customWidth="1"/>
    <col min="3" max="3" width="12.77734375" style="9" customWidth="1"/>
    <col min="4" max="4" width="8.77734375" style="9" customWidth="1"/>
    <col min="5" max="7" width="12.77734375" style="9" customWidth="1"/>
    <col min="8" max="10" width="9.6640625" style="9"/>
    <col min="11" max="12" width="9.6640625" style="1"/>
  </cols>
  <sheetData>
    <row r="1" spans="1:13" ht="15" customHeight="1" thickTop="1">
      <c r="A1" s="320"/>
      <c r="B1" s="321"/>
      <c r="C1" s="321"/>
      <c r="D1" s="321"/>
      <c r="E1" s="321"/>
      <c r="F1" s="321"/>
      <c r="G1" s="322"/>
      <c r="K1" s="9"/>
      <c r="L1" s="9"/>
    </row>
    <row r="2" spans="1:13" ht="21" customHeight="1">
      <c r="A2" s="323" t="s">
        <v>22</v>
      </c>
      <c r="B2" s="324"/>
      <c r="C2" s="324"/>
      <c r="D2" s="324"/>
      <c r="E2" s="324"/>
      <c r="F2" s="324"/>
      <c r="G2" s="325"/>
      <c r="K2" s="9"/>
      <c r="L2" s="9"/>
    </row>
    <row r="3" spans="1:13" ht="15" customHeight="1">
      <c r="A3" s="326"/>
      <c r="B3" s="327"/>
      <c r="C3" s="327"/>
      <c r="D3" s="327"/>
      <c r="E3" s="327"/>
      <c r="F3" s="327"/>
      <c r="G3" s="328"/>
      <c r="K3" s="9"/>
      <c r="L3" s="9"/>
    </row>
    <row r="4" spans="1:13" ht="15" customHeight="1">
      <c r="A4" s="11" t="s">
        <v>17</v>
      </c>
      <c r="B4" s="345" t="str">
        <f>'100 Series'!B4</f>
        <v>Merkley Oaks</v>
      </c>
      <c r="C4" s="345"/>
      <c r="D4" s="12"/>
      <c r="E4" s="10" t="s">
        <v>0</v>
      </c>
      <c r="F4" s="13">
        <f>'100 Series'!F4</f>
        <v>45748</v>
      </c>
      <c r="G4" s="14"/>
      <c r="M4" s="1"/>
    </row>
    <row r="5" spans="1:13" ht="15" customHeight="1">
      <c r="A5" s="11" t="s">
        <v>18</v>
      </c>
      <c r="B5" s="346" t="s">
        <v>52</v>
      </c>
      <c r="C5" s="346"/>
      <c r="D5" s="15"/>
      <c r="E5" s="10" t="s">
        <v>2</v>
      </c>
      <c r="F5" s="13" t="str">
        <f>'100 Series'!F5</f>
        <v>XXX - XXX</v>
      </c>
      <c r="G5" s="17"/>
      <c r="M5" s="1"/>
    </row>
    <row r="6" spans="1:13" ht="15" customHeight="1">
      <c r="A6" s="11"/>
      <c r="B6" s="103" t="str">
        <f>'100 Series'!B6</f>
        <v xml:space="preserve"> </v>
      </c>
      <c r="C6" s="74"/>
      <c r="D6" s="15"/>
      <c r="E6" s="15"/>
      <c r="F6" s="15"/>
      <c r="G6" s="18"/>
      <c r="M6" s="1"/>
    </row>
    <row r="7" spans="1:13" ht="15" customHeight="1">
      <c r="A7" s="11" t="s">
        <v>3</v>
      </c>
      <c r="B7" s="86" t="str">
        <f>'100 Series'!B7</f>
        <v>T. B. A.</v>
      </c>
      <c r="C7" s="103"/>
      <c r="D7" s="15"/>
      <c r="E7" s="15"/>
      <c r="F7" s="15"/>
      <c r="G7" s="18"/>
      <c r="M7" s="1"/>
    </row>
    <row r="8" spans="1:13" ht="15" customHeight="1">
      <c r="A8" s="11"/>
      <c r="B8" s="303"/>
      <c r="C8" s="103"/>
      <c r="E8" s="347" t="str">
        <f>'100 Series'!E8</f>
        <v>CONTRACT PERIOD :</v>
      </c>
      <c r="F8" s="347"/>
      <c r="G8" s="18"/>
      <c r="M8" s="1"/>
    </row>
    <row r="9" spans="1:13" ht="15" customHeight="1">
      <c r="A9" s="11" t="s">
        <v>19</v>
      </c>
      <c r="B9" s="274" t="str">
        <f>'100 Series'!B9</f>
        <v>A-10</v>
      </c>
      <c r="C9" s="74"/>
      <c r="E9" s="348" t="str">
        <f>'100 Series'!E9</f>
        <v>April 1, 2025 to March 31, 2026</v>
      </c>
      <c r="F9" s="348"/>
      <c r="G9" s="43"/>
      <c r="M9" s="1"/>
    </row>
    <row r="10" spans="1:13" ht="15" customHeight="1" thickBot="1">
      <c r="A10" s="19"/>
      <c r="B10" s="20"/>
      <c r="C10" s="15"/>
      <c r="E10" s="21"/>
      <c r="F10" s="15"/>
      <c r="G10" s="18"/>
      <c r="K10" s="9"/>
      <c r="L10" s="9"/>
    </row>
    <row r="11" spans="1:13" s="94" customFormat="1" ht="15" customHeight="1" thickTop="1" thickBot="1">
      <c r="A11" s="88"/>
      <c r="B11" s="89" t="s">
        <v>1</v>
      </c>
      <c r="C11" s="90" t="s">
        <v>1</v>
      </c>
      <c r="D11" s="90" t="s">
        <v>1</v>
      </c>
      <c r="E11" s="91" t="s">
        <v>5</v>
      </c>
      <c r="F11" s="92" t="s">
        <v>20</v>
      </c>
      <c r="G11" s="93" t="s">
        <v>6</v>
      </c>
      <c r="H11" s="12"/>
      <c r="I11" s="12"/>
      <c r="J11" s="12"/>
      <c r="K11" s="12"/>
      <c r="L11" s="12"/>
    </row>
    <row r="12" spans="1:13" ht="15" customHeight="1" thickTop="1">
      <c r="A12" s="62" t="s">
        <v>7</v>
      </c>
      <c r="B12" s="135" t="s">
        <v>94</v>
      </c>
      <c r="C12" s="26"/>
      <c r="D12" s="22"/>
      <c r="E12" s="65"/>
      <c r="F12" s="66"/>
      <c r="G12" s="67"/>
      <c r="K12" s="9"/>
      <c r="L12" s="9"/>
    </row>
    <row r="13" spans="1:13" ht="15" customHeight="1">
      <c r="A13" s="63" t="s">
        <v>1</v>
      </c>
      <c r="B13" s="59" t="s">
        <v>97</v>
      </c>
      <c r="C13" s="61" t="s">
        <v>11</v>
      </c>
      <c r="D13" s="22"/>
      <c r="E13" s="95" t="s">
        <v>15</v>
      </c>
      <c r="F13" s="96"/>
      <c r="G13" s="68"/>
      <c r="K13" s="9"/>
      <c r="L13" s="9"/>
    </row>
    <row r="14" spans="1:13" ht="15" customHeight="1">
      <c r="A14" s="60" t="s">
        <v>8</v>
      </c>
      <c r="B14" s="145" t="s">
        <v>96</v>
      </c>
      <c r="C14" s="61">
        <v>390</v>
      </c>
      <c r="D14" s="26"/>
      <c r="E14" s="95" t="s">
        <v>12</v>
      </c>
      <c r="F14" s="97">
        <v>0.13</v>
      </c>
      <c r="G14" s="68" t="s">
        <v>1</v>
      </c>
      <c r="K14" s="9"/>
      <c r="L14" s="9"/>
    </row>
    <row r="15" spans="1:13" ht="15" customHeight="1" thickBot="1">
      <c r="A15" s="64" t="s">
        <v>1</v>
      </c>
      <c r="B15" s="72"/>
      <c r="C15" s="73">
        <v>1</v>
      </c>
      <c r="D15" s="27"/>
      <c r="E15" s="70"/>
      <c r="F15" s="71"/>
      <c r="G15" s="28"/>
      <c r="K15" s="9"/>
      <c r="L15" s="9"/>
    </row>
    <row r="16" spans="1:13" s="1" customFormat="1" ht="20.100000000000001" customHeight="1" thickTop="1" thickBot="1">
      <c r="A16" s="81" t="s">
        <v>9</v>
      </c>
      <c r="B16" s="146"/>
      <c r="C16" s="82"/>
      <c r="D16" s="82"/>
      <c r="E16" s="83"/>
      <c r="F16" s="84"/>
      <c r="G16" s="85"/>
      <c r="H16" s="9"/>
      <c r="I16" s="9"/>
      <c r="J16" s="9"/>
      <c r="K16" s="9"/>
      <c r="L16" s="9"/>
    </row>
    <row r="17" spans="1:10" ht="15" customHeight="1" thickTop="1">
      <c r="A17" s="205" t="s">
        <v>1</v>
      </c>
      <c r="B17" s="249"/>
      <c r="C17" s="206"/>
      <c r="D17" s="206"/>
      <c r="E17" s="207" t="s">
        <v>1</v>
      </c>
      <c r="F17" s="208" t="s">
        <v>1</v>
      </c>
      <c r="G17" s="209" t="s">
        <v>1</v>
      </c>
      <c r="H17" s="156"/>
    </row>
    <row r="18" spans="1:10" ht="15" customHeight="1">
      <c r="A18" s="148">
        <v>1010</v>
      </c>
      <c r="B18" s="250">
        <v>2173</v>
      </c>
      <c r="C18" s="305">
        <v>0</v>
      </c>
      <c r="D18" s="159"/>
      <c r="E18" s="306">
        <f>+C18</f>
        <v>0</v>
      </c>
      <c r="F18" s="307">
        <f>+E18*F$14</f>
        <v>0</v>
      </c>
      <c r="G18" s="312">
        <f>+E18+F18</f>
        <v>0</v>
      </c>
      <c r="H18" s="156"/>
    </row>
    <row r="19" spans="1:10" ht="15" customHeight="1">
      <c r="A19" s="148"/>
      <c r="B19" s="251"/>
      <c r="C19" s="158"/>
      <c r="D19" s="166"/>
      <c r="E19" s="129"/>
      <c r="F19" s="160"/>
      <c r="G19" s="210"/>
      <c r="H19" s="156"/>
    </row>
    <row r="20" spans="1:10" ht="15" customHeight="1">
      <c r="A20" s="148">
        <v>1015</v>
      </c>
      <c r="B20" s="251">
        <v>1508</v>
      </c>
      <c r="C20" s="305">
        <v>0</v>
      </c>
      <c r="D20" s="159"/>
      <c r="E20" s="306">
        <f>+C20</f>
        <v>0</v>
      </c>
      <c r="F20" s="307">
        <f t="shared" ref="F20:F37" si="0">+E20*F$14</f>
        <v>0</v>
      </c>
      <c r="G20" s="312">
        <f>+E20+F20</f>
        <v>0</v>
      </c>
      <c r="H20" s="156"/>
    </row>
    <row r="21" spans="1:10" ht="15" customHeight="1">
      <c r="A21" s="148"/>
      <c r="B21" s="251"/>
      <c r="C21" s="158"/>
      <c r="D21" s="166"/>
      <c r="E21" s="129"/>
      <c r="F21" s="160"/>
      <c r="G21" s="210"/>
      <c r="H21" s="156"/>
    </row>
    <row r="22" spans="1:10" ht="15" customHeight="1">
      <c r="A22" s="148">
        <v>1016</v>
      </c>
      <c r="B22" s="252">
        <v>1529</v>
      </c>
      <c r="C22" s="305">
        <v>0</v>
      </c>
      <c r="D22" s="164"/>
      <c r="E22" s="306">
        <f>+C22</f>
        <v>0</v>
      </c>
      <c r="F22" s="307">
        <f t="shared" si="0"/>
        <v>0</v>
      </c>
      <c r="G22" s="312">
        <f>+E22+F22</f>
        <v>0</v>
      </c>
      <c r="H22" s="156"/>
    </row>
    <row r="23" spans="1:10" ht="15" customHeight="1">
      <c r="A23" s="148" t="s">
        <v>53</v>
      </c>
      <c r="B23" s="252">
        <v>1937</v>
      </c>
      <c r="C23" s="305">
        <v>0</v>
      </c>
      <c r="D23" s="164"/>
      <c r="E23" s="306">
        <f>+C23</f>
        <v>0</v>
      </c>
      <c r="F23" s="307">
        <f t="shared" si="0"/>
        <v>0</v>
      </c>
      <c r="G23" s="312">
        <f>+E23+F23</f>
        <v>0</v>
      </c>
      <c r="H23" s="156"/>
    </row>
    <row r="24" spans="1:10" s="1" customFormat="1" ht="15" customHeight="1">
      <c r="A24" s="148"/>
      <c r="B24" s="252"/>
      <c r="C24" s="158"/>
      <c r="D24" s="166"/>
      <c r="E24" s="129"/>
      <c r="F24" s="160"/>
      <c r="G24" s="210"/>
      <c r="H24" s="156"/>
      <c r="I24" s="9"/>
      <c r="J24" s="9"/>
    </row>
    <row r="25" spans="1:10" ht="15" customHeight="1">
      <c r="A25" s="148">
        <v>1020</v>
      </c>
      <c r="B25" s="252">
        <v>1569</v>
      </c>
      <c r="C25" s="305">
        <v>0</v>
      </c>
      <c r="D25" s="164"/>
      <c r="E25" s="306">
        <f>+C25</f>
        <v>0</v>
      </c>
      <c r="F25" s="307">
        <f t="shared" si="0"/>
        <v>0</v>
      </c>
      <c r="G25" s="312">
        <f>+E25+F25</f>
        <v>0</v>
      </c>
      <c r="H25" s="156"/>
    </row>
    <row r="26" spans="1:10" ht="15" customHeight="1">
      <c r="A26" s="148"/>
      <c r="B26" s="252"/>
      <c r="C26" s="158"/>
      <c r="D26" s="166"/>
      <c r="E26" s="129"/>
      <c r="F26" s="160"/>
      <c r="G26" s="210"/>
      <c r="H26" s="156"/>
    </row>
    <row r="27" spans="1:10" ht="15" customHeight="1">
      <c r="A27" s="148">
        <v>1026</v>
      </c>
      <c r="B27" s="252">
        <v>1777</v>
      </c>
      <c r="C27" s="305">
        <v>0</v>
      </c>
      <c r="D27" s="164"/>
      <c r="E27" s="306">
        <f>+C27</f>
        <v>0</v>
      </c>
      <c r="F27" s="307">
        <f t="shared" si="0"/>
        <v>0</v>
      </c>
      <c r="G27" s="312">
        <f>+E27+F27</f>
        <v>0</v>
      </c>
      <c r="H27" s="156"/>
    </row>
    <row r="28" spans="1:10" ht="15" customHeight="1">
      <c r="A28" s="148"/>
      <c r="B28" s="252"/>
      <c r="C28" s="158"/>
      <c r="D28" s="166"/>
      <c r="E28" s="129"/>
      <c r="F28" s="160"/>
      <c r="G28" s="210"/>
      <c r="H28" s="156"/>
    </row>
    <row r="29" spans="1:10" ht="15" customHeight="1">
      <c r="A29" s="148">
        <v>1030</v>
      </c>
      <c r="B29" s="252">
        <v>2655</v>
      </c>
      <c r="C29" s="305">
        <v>0</v>
      </c>
      <c r="D29" s="164"/>
      <c r="E29" s="306">
        <f>+C29</f>
        <v>0</v>
      </c>
      <c r="F29" s="307">
        <f t="shared" si="0"/>
        <v>0</v>
      </c>
      <c r="G29" s="312">
        <f>+E29+F29</f>
        <v>0</v>
      </c>
      <c r="H29" s="156"/>
    </row>
    <row r="30" spans="1:10" ht="15" customHeight="1">
      <c r="A30" s="148"/>
      <c r="B30" s="252"/>
      <c r="C30" s="158"/>
      <c r="D30" s="166"/>
      <c r="E30" s="129"/>
      <c r="F30" s="160"/>
      <c r="G30" s="210"/>
      <c r="H30" s="156"/>
    </row>
    <row r="31" spans="1:10" ht="15" customHeight="1">
      <c r="A31" s="148">
        <v>1035</v>
      </c>
      <c r="B31" s="252">
        <v>1937</v>
      </c>
      <c r="C31" s="305">
        <v>0</v>
      </c>
      <c r="D31" s="164"/>
      <c r="E31" s="306">
        <f>+C31</f>
        <v>0</v>
      </c>
      <c r="F31" s="307">
        <f t="shared" si="0"/>
        <v>0</v>
      </c>
      <c r="G31" s="312">
        <f>+E31+F31</f>
        <v>0</v>
      </c>
      <c r="H31" s="156"/>
    </row>
    <row r="32" spans="1:10" ht="15" customHeight="1">
      <c r="A32" s="148"/>
      <c r="B32" s="252"/>
      <c r="C32" s="158"/>
      <c r="D32" s="164"/>
      <c r="E32" s="129"/>
      <c r="F32" s="160"/>
      <c r="G32" s="210"/>
      <c r="H32" s="156"/>
    </row>
    <row r="33" spans="1:12" ht="15" customHeight="1">
      <c r="A33" s="148">
        <v>1046</v>
      </c>
      <c r="B33" s="252">
        <v>2560</v>
      </c>
      <c r="C33" s="305">
        <v>0</v>
      </c>
      <c r="D33" s="164"/>
      <c r="E33" s="306">
        <f>+C33</f>
        <v>0</v>
      </c>
      <c r="F33" s="307">
        <f t="shared" si="0"/>
        <v>0</v>
      </c>
      <c r="G33" s="312">
        <f>+E33+F33</f>
        <v>0</v>
      </c>
      <c r="H33" s="156"/>
    </row>
    <row r="34" spans="1:12" ht="15" customHeight="1">
      <c r="A34" s="148"/>
      <c r="B34" s="252"/>
      <c r="C34" s="158"/>
      <c r="D34" s="166"/>
      <c r="E34" s="129"/>
      <c r="F34" s="160"/>
      <c r="G34" s="210"/>
      <c r="H34" s="156"/>
    </row>
    <row r="35" spans="1:12" ht="15" customHeight="1">
      <c r="A35" s="148">
        <v>1050</v>
      </c>
      <c r="B35" s="252">
        <v>2678</v>
      </c>
      <c r="C35" s="305">
        <v>0</v>
      </c>
      <c r="D35" s="164"/>
      <c r="E35" s="306">
        <f>+C35</f>
        <v>0</v>
      </c>
      <c r="F35" s="307">
        <f t="shared" si="0"/>
        <v>0</v>
      </c>
      <c r="G35" s="312">
        <f>+E35+F35</f>
        <v>0</v>
      </c>
      <c r="H35" s="156"/>
    </row>
    <row r="36" spans="1:12" ht="15" customHeight="1">
      <c r="A36" s="148"/>
      <c r="B36" s="252"/>
      <c r="C36" s="158"/>
      <c r="D36" s="166"/>
      <c r="E36" s="129"/>
      <c r="F36" s="160"/>
      <c r="G36" s="210"/>
      <c r="H36" s="156"/>
    </row>
    <row r="37" spans="1:12" ht="15" customHeight="1">
      <c r="A37" s="148">
        <v>1086</v>
      </c>
      <c r="B37" s="252">
        <v>3366</v>
      </c>
      <c r="C37" s="305">
        <v>0</v>
      </c>
      <c r="D37" s="164"/>
      <c r="E37" s="306">
        <f>+C37</f>
        <v>0</v>
      </c>
      <c r="F37" s="307">
        <f t="shared" si="0"/>
        <v>0</v>
      </c>
      <c r="G37" s="312">
        <f>+E37+F37</f>
        <v>0</v>
      </c>
      <c r="H37" s="156"/>
    </row>
    <row r="38" spans="1:12" ht="15" customHeight="1">
      <c r="A38" s="148"/>
      <c r="B38" s="149"/>
      <c r="C38" s="158"/>
      <c r="D38" s="164"/>
      <c r="E38" s="129"/>
      <c r="F38" s="160"/>
      <c r="G38" s="210"/>
      <c r="H38" s="156"/>
    </row>
    <row r="39" spans="1:12" ht="15" customHeight="1">
      <c r="A39" s="148"/>
      <c r="B39" s="195"/>
      <c r="C39" s="165"/>
      <c r="D39" s="166"/>
      <c r="E39" s="167"/>
      <c r="F39" s="200"/>
      <c r="G39" s="211"/>
      <c r="H39" s="156"/>
    </row>
    <row r="40" spans="1:12" ht="15" customHeight="1" thickBot="1">
      <c r="A40" s="242"/>
      <c r="B40" s="253"/>
      <c r="C40" s="254"/>
      <c r="D40" s="255"/>
      <c r="E40" s="245"/>
      <c r="F40" s="246"/>
      <c r="G40" s="247"/>
      <c r="H40" s="156"/>
    </row>
    <row r="41" spans="1:12" ht="20.100000000000001" customHeight="1" thickTop="1" thickBot="1">
      <c r="A41" s="369" t="s">
        <v>21</v>
      </c>
      <c r="B41" s="370"/>
      <c r="C41" s="370"/>
      <c r="D41" s="370"/>
      <c r="E41" s="370"/>
      <c r="F41" s="370"/>
      <c r="G41" s="371"/>
      <c r="H41" s="156"/>
      <c r="J41" s="1"/>
    </row>
    <row r="42" spans="1:12" ht="20.100000000000001" customHeight="1" thickTop="1" thickBot="1">
      <c r="A42" s="248" t="s">
        <v>10</v>
      </c>
      <c r="B42" s="336" t="str">
        <f>'100 Series'!B42</f>
        <v>Hourly Rate for repairs and authorized service outside of contractual obligations is = $0.00 / Hr.</v>
      </c>
      <c r="C42" s="337"/>
      <c r="D42" s="337"/>
      <c r="E42" s="337"/>
      <c r="F42" s="337"/>
      <c r="G42" s="338"/>
      <c r="H42" s="156"/>
      <c r="K42" s="9"/>
      <c r="L42" s="9"/>
    </row>
    <row r="43" spans="1:12" ht="15" customHeight="1" thickTop="1">
      <c r="A43" s="372" t="s">
        <v>1</v>
      </c>
      <c r="B43" s="373"/>
      <c r="C43" s="373"/>
      <c r="D43" s="373"/>
      <c r="E43" s="373"/>
      <c r="F43" s="373"/>
      <c r="G43" s="374"/>
      <c r="H43" s="156"/>
      <c r="K43" s="9"/>
      <c r="L43" s="9"/>
    </row>
    <row r="44" spans="1:12" ht="20.100000000000001" customHeight="1">
      <c r="A44" s="375" t="s">
        <v>16</v>
      </c>
      <c r="B44" s="376"/>
      <c r="C44" s="376"/>
      <c r="D44" s="376"/>
      <c r="E44" s="376"/>
      <c r="F44" s="376"/>
      <c r="G44" s="377"/>
      <c r="H44" s="156"/>
      <c r="K44" s="9"/>
      <c r="L44" s="9"/>
    </row>
    <row r="45" spans="1:12" ht="15" customHeight="1">
      <c r="A45" s="355"/>
      <c r="B45" s="356"/>
      <c r="C45" s="356"/>
      <c r="D45" s="356"/>
      <c r="E45" s="356"/>
      <c r="F45" s="356"/>
      <c r="G45" s="357"/>
      <c r="K45" s="9"/>
      <c r="L45" s="9"/>
    </row>
    <row r="46" spans="1:12" ht="15" customHeight="1">
      <c r="A46" s="333" t="s">
        <v>78</v>
      </c>
      <c r="B46" s="334"/>
      <c r="C46" s="334"/>
      <c r="D46" s="334"/>
      <c r="E46" s="334"/>
      <c r="F46" s="334"/>
      <c r="G46" s="335"/>
      <c r="K46" s="9"/>
      <c r="L46" s="9"/>
    </row>
    <row r="47" spans="1:12" ht="15" customHeight="1">
      <c r="A47" s="333" t="s">
        <v>79</v>
      </c>
      <c r="B47" s="334"/>
      <c r="C47" s="334"/>
      <c r="D47" s="334"/>
      <c r="E47" s="334"/>
      <c r="F47" s="334"/>
      <c r="G47" s="335"/>
      <c r="K47" s="9"/>
      <c r="L47" s="9"/>
    </row>
    <row r="48" spans="1:12" ht="15" customHeight="1">
      <c r="A48" s="333" t="s">
        <v>80</v>
      </c>
      <c r="B48" s="334"/>
      <c r="C48" s="334"/>
      <c r="D48" s="334"/>
      <c r="E48" s="334"/>
      <c r="F48" s="334"/>
      <c r="G48" s="335"/>
      <c r="K48" s="9"/>
      <c r="L48" s="9"/>
    </row>
    <row r="49" spans="1:12" ht="15" customHeight="1">
      <c r="A49" s="330" t="s">
        <v>81</v>
      </c>
      <c r="B49" s="331"/>
      <c r="C49" s="331"/>
      <c r="D49" s="331"/>
      <c r="E49" s="331"/>
      <c r="F49" s="331"/>
      <c r="G49" s="332"/>
      <c r="K49" s="9"/>
      <c r="L49" s="9"/>
    </row>
    <row r="50" spans="1:12" ht="15" customHeight="1">
      <c r="A50" s="330" t="s">
        <v>82</v>
      </c>
      <c r="B50" s="331"/>
      <c r="C50" s="331"/>
      <c r="D50" s="331"/>
      <c r="E50" s="331"/>
      <c r="F50" s="331"/>
      <c r="G50" s="332"/>
      <c r="K50" s="9"/>
      <c r="L50" s="9"/>
    </row>
    <row r="51" spans="1:12" ht="15" customHeight="1">
      <c r="A51" s="333" t="s">
        <v>83</v>
      </c>
      <c r="B51" s="334"/>
      <c r="C51" s="334"/>
      <c r="D51" s="334"/>
      <c r="E51" s="334"/>
      <c r="F51" s="334"/>
      <c r="G51" s="335"/>
      <c r="K51" s="9"/>
      <c r="L51" s="9"/>
    </row>
    <row r="52" spans="1:12" ht="15" customHeight="1">
      <c r="A52" s="333" t="s">
        <v>84</v>
      </c>
      <c r="B52" s="334"/>
      <c r="C52" s="334"/>
      <c r="D52" s="334"/>
      <c r="E52" s="334"/>
      <c r="F52" s="334"/>
      <c r="G52" s="335"/>
      <c r="K52" s="9"/>
      <c r="L52" s="9"/>
    </row>
    <row r="53" spans="1:12" ht="15" customHeight="1">
      <c r="A53" s="333" t="s">
        <v>85</v>
      </c>
      <c r="B53" s="334"/>
      <c r="C53" s="334"/>
      <c r="D53" s="334"/>
      <c r="E53" s="334"/>
      <c r="F53" s="334"/>
      <c r="G53" s="335"/>
      <c r="K53" s="9"/>
      <c r="L53" s="9"/>
    </row>
    <row r="54" spans="1:12" ht="15" customHeight="1">
      <c r="A54" s="330" t="s">
        <v>86</v>
      </c>
      <c r="B54" s="331"/>
      <c r="C54" s="331"/>
      <c r="D54" s="331"/>
      <c r="E54" s="331"/>
      <c r="F54" s="331"/>
      <c r="G54" s="332"/>
      <c r="K54" s="9"/>
      <c r="L54" s="9"/>
    </row>
    <row r="55" spans="1:12" ht="15" customHeight="1">
      <c r="A55" s="19"/>
      <c r="B55" s="15"/>
      <c r="C55" s="15"/>
      <c r="D55" s="15"/>
      <c r="E55" s="15"/>
      <c r="F55" s="15"/>
      <c r="G55" s="18"/>
      <c r="K55" s="9"/>
      <c r="L55" s="9"/>
    </row>
    <row r="56" spans="1:12" ht="15" customHeight="1">
      <c r="A56" s="19"/>
      <c r="B56" s="15"/>
      <c r="C56" s="15"/>
      <c r="D56" s="329" t="s">
        <v>48</v>
      </c>
      <c r="E56" s="329"/>
      <c r="F56" s="329"/>
      <c r="G56" s="18"/>
      <c r="K56" s="9"/>
      <c r="L56" s="9"/>
    </row>
    <row r="57" spans="1:12" ht="15" customHeight="1">
      <c r="A57" s="19"/>
      <c r="B57" s="15"/>
      <c r="C57" s="15"/>
      <c r="D57" s="15"/>
      <c r="E57" s="15"/>
      <c r="F57" s="15"/>
      <c r="G57" s="18"/>
      <c r="K57" s="9"/>
      <c r="L57" s="9"/>
    </row>
    <row r="58" spans="1:12" ht="15" customHeight="1">
      <c r="A58" s="19"/>
      <c r="B58" s="15"/>
      <c r="C58" s="15"/>
      <c r="D58" s="15"/>
      <c r="E58" s="15"/>
      <c r="F58" s="15"/>
      <c r="G58" s="18"/>
      <c r="K58" s="9"/>
      <c r="L58" s="9"/>
    </row>
    <row r="59" spans="1:12" ht="15" customHeight="1">
      <c r="A59" s="19"/>
      <c r="B59" s="15"/>
      <c r="C59" s="15"/>
      <c r="D59" s="329" t="s">
        <v>62</v>
      </c>
      <c r="E59" s="329"/>
      <c r="F59" s="329"/>
      <c r="G59" s="18"/>
      <c r="K59" s="9"/>
      <c r="L59" s="9"/>
    </row>
    <row r="60" spans="1:12" ht="15" customHeight="1">
      <c r="A60" s="19"/>
      <c r="B60" s="15"/>
      <c r="C60" s="15"/>
      <c r="D60" s="15"/>
      <c r="E60" s="15"/>
      <c r="F60" s="15"/>
      <c r="G60" s="18"/>
      <c r="K60" s="9"/>
      <c r="L60" s="9"/>
    </row>
    <row r="61" spans="1:12" ht="20.100000000000001" customHeight="1">
      <c r="A61" s="326" t="s">
        <v>14</v>
      </c>
      <c r="B61" s="327"/>
      <c r="C61" s="44">
        <v>30</v>
      </c>
      <c r="D61" s="8" t="s">
        <v>76</v>
      </c>
      <c r="E61" s="327" t="s">
        <v>23</v>
      </c>
      <c r="F61" s="327"/>
      <c r="G61" s="43"/>
      <c r="K61" s="9"/>
      <c r="L61" s="9"/>
    </row>
    <row r="62" spans="1:12" ht="15" customHeight="1" thickBot="1">
      <c r="A62" s="45"/>
      <c r="B62" s="46"/>
      <c r="C62" s="46"/>
      <c r="D62" s="46"/>
      <c r="E62" s="46"/>
      <c r="F62" s="46"/>
      <c r="G62" s="47"/>
      <c r="K62" s="9"/>
      <c r="L62" s="9"/>
    </row>
    <row r="63" spans="1:12" ht="15" customHeight="1" thickTop="1">
      <c r="C63" s="8"/>
      <c r="J63" s="1"/>
    </row>
    <row r="64" spans="1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</sheetData>
  <mergeCells count="25">
    <mergeCell ref="A50:G50"/>
    <mergeCell ref="A51:G51"/>
    <mergeCell ref="A52:G52"/>
    <mergeCell ref="A45:G45"/>
    <mergeCell ref="A46:G46"/>
    <mergeCell ref="A47:G47"/>
    <mergeCell ref="A48:G48"/>
    <mergeCell ref="A49:G49"/>
    <mergeCell ref="A41:G41"/>
    <mergeCell ref="B42:G42"/>
    <mergeCell ref="E9:F9"/>
    <mergeCell ref="A43:G43"/>
    <mergeCell ref="A44:G44"/>
    <mergeCell ref="A1:G1"/>
    <mergeCell ref="A2:G2"/>
    <mergeCell ref="A3:G3"/>
    <mergeCell ref="E8:F8"/>
    <mergeCell ref="B4:C4"/>
    <mergeCell ref="B5:C5"/>
    <mergeCell ref="A53:G53"/>
    <mergeCell ref="A54:G54"/>
    <mergeCell ref="A61:B61"/>
    <mergeCell ref="E61:F61"/>
    <mergeCell ref="D56:F56"/>
    <mergeCell ref="D59:F59"/>
  </mergeCells>
  <printOptions horizontalCentered="1"/>
  <pageMargins left="0.25" right="0.25" top="0.5" bottom="0.25" header="0.3" footer="0.3"/>
  <pageSetup paperSize="5" scale="98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M83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6640625" defaultRowHeight="15"/>
  <cols>
    <col min="1" max="1" width="15.77734375" style="9" customWidth="1"/>
    <col min="2" max="2" width="18.77734375" style="9" customWidth="1"/>
    <col min="3" max="3" width="12.77734375" style="9" customWidth="1"/>
    <col min="4" max="4" width="9.77734375" style="9" customWidth="1"/>
    <col min="5" max="7" width="12.77734375" style="9" customWidth="1"/>
    <col min="8" max="12" width="9.6640625" style="9"/>
  </cols>
  <sheetData>
    <row r="1" spans="1:13" ht="15" customHeight="1" thickTop="1">
      <c r="A1" s="320"/>
      <c r="B1" s="321"/>
      <c r="C1" s="321"/>
      <c r="D1" s="321"/>
      <c r="E1" s="321"/>
      <c r="F1" s="321"/>
      <c r="G1" s="322"/>
      <c r="K1" s="1"/>
      <c r="L1" s="1"/>
      <c r="M1" s="1"/>
    </row>
    <row r="2" spans="1:13" ht="20.100000000000001" customHeight="1">
      <c r="A2" s="323" t="s">
        <v>22</v>
      </c>
      <c r="B2" s="324"/>
      <c r="C2" s="324"/>
      <c r="D2" s="324"/>
      <c r="E2" s="324"/>
      <c r="F2" s="324"/>
      <c r="G2" s="325"/>
      <c r="K2" s="1"/>
      <c r="L2" s="1"/>
      <c r="M2" s="1"/>
    </row>
    <row r="3" spans="1:13" ht="15" customHeight="1">
      <c r="A3" s="326"/>
      <c r="B3" s="327"/>
      <c r="C3" s="327"/>
      <c r="D3" s="327"/>
      <c r="E3" s="327"/>
      <c r="F3" s="327"/>
      <c r="G3" s="328"/>
      <c r="K3" s="1"/>
      <c r="L3" s="1"/>
      <c r="M3" s="1"/>
    </row>
    <row r="4" spans="1:13" ht="15" customHeight="1">
      <c r="A4" s="11" t="s">
        <v>17</v>
      </c>
      <c r="B4" s="274" t="str">
        <f>'100 Series'!B4</f>
        <v>Merkley Oaks</v>
      </c>
      <c r="C4" s="103"/>
      <c r="D4" s="12"/>
      <c r="E4" s="10" t="s">
        <v>0</v>
      </c>
      <c r="F4" s="133">
        <f>'100 Series'!F4</f>
        <v>45748</v>
      </c>
      <c r="G4" s="14"/>
      <c r="K4" s="1"/>
      <c r="L4" s="1"/>
      <c r="M4" s="1"/>
    </row>
    <row r="5" spans="1:13" ht="15" customHeight="1">
      <c r="A5" s="11" t="s">
        <v>18</v>
      </c>
      <c r="B5" s="274" t="str">
        <f>'1000 Series'!B5</f>
        <v>1000 Series</v>
      </c>
      <c r="C5" s="103"/>
      <c r="D5" s="15"/>
      <c r="E5" s="10" t="s">
        <v>2</v>
      </c>
      <c r="F5" s="133" t="str">
        <f>'100 Series'!F5</f>
        <v>XXX - XXX</v>
      </c>
      <c r="G5" s="17"/>
      <c r="K5" s="1"/>
      <c r="L5" s="1"/>
      <c r="M5" s="1"/>
    </row>
    <row r="6" spans="1:13" ht="15" customHeight="1">
      <c r="A6" s="11"/>
      <c r="B6" s="87" t="str">
        <f>'100 Series'!B6</f>
        <v xml:space="preserve"> </v>
      </c>
      <c r="C6" s="74"/>
      <c r="D6" s="15"/>
      <c r="E6" s="15"/>
      <c r="F6" s="15"/>
      <c r="G6" s="18"/>
      <c r="K6" s="1"/>
      <c r="L6" s="1"/>
      <c r="M6" s="1"/>
    </row>
    <row r="7" spans="1:13" ht="15" customHeight="1">
      <c r="A7" s="11" t="s">
        <v>3</v>
      </c>
      <c r="B7" s="274" t="str">
        <f>'100 Series'!B7</f>
        <v>T. B. A.</v>
      </c>
      <c r="C7" s="103"/>
      <c r="D7" s="15"/>
      <c r="E7" s="15"/>
      <c r="F7" s="15"/>
      <c r="G7" s="18"/>
      <c r="K7" s="1"/>
      <c r="L7" s="1"/>
      <c r="M7" s="1"/>
    </row>
    <row r="8" spans="1:13" ht="15" customHeight="1">
      <c r="A8" s="11"/>
      <c r="B8" s="303"/>
      <c r="C8" s="103"/>
      <c r="E8" s="361" t="str">
        <f>'100 Series'!E8</f>
        <v>CONTRACT PERIOD :</v>
      </c>
      <c r="F8" s="361"/>
      <c r="G8" s="18"/>
      <c r="K8" s="1"/>
      <c r="L8" s="1"/>
      <c r="M8" s="1"/>
    </row>
    <row r="9" spans="1:13" ht="15" customHeight="1">
      <c r="A9" s="11" t="s">
        <v>19</v>
      </c>
      <c r="B9" s="274" t="str">
        <f>'100 Series'!B9</f>
        <v>A-10</v>
      </c>
      <c r="C9" s="74"/>
      <c r="E9" s="348" t="str">
        <f>'100 Series'!E9</f>
        <v>April 1, 2025 to March 31, 2026</v>
      </c>
      <c r="F9" s="348"/>
      <c r="G9" s="43"/>
      <c r="K9" s="1"/>
      <c r="L9" s="1"/>
      <c r="M9" s="1"/>
    </row>
    <row r="10" spans="1:13" ht="15" customHeight="1" thickBot="1">
      <c r="A10" s="19"/>
      <c r="B10" s="20"/>
      <c r="C10" s="15"/>
      <c r="E10" s="21"/>
      <c r="F10" s="15"/>
      <c r="G10" s="99"/>
      <c r="K10" s="1"/>
      <c r="L10" s="1"/>
      <c r="M10" s="1"/>
    </row>
    <row r="11" spans="1:13" s="94" customFormat="1" ht="15" customHeight="1" thickTop="1" thickBot="1">
      <c r="A11" s="88"/>
      <c r="B11" s="89" t="s">
        <v>1</v>
      </c>
      <c r="C11" s="90" t="s">
        <v>1</v>
      </c>
      <c r="D11" s="90" t="s">
        <v>1</v>
      </c>
      <c r="E11" s="91" t="s">
        <v>5</v>
      </c>
      <c r="F11" s="92" t="s">
        <v>20</v>
      </c>
      <c r="G11" s="93" t="s">
        <v>6</v>
      </c>
      <c r="H11" s="12"/>
      <c r="I11" s="12"/>
      <c r="J11" s="12"/>
    </row>
    <row r="12" spans="1:13" ht="15" customHeight="1" thickTop="1">
      <c r="A12" s="134" t="s">
        <v>7</v>
      </c>
      <c r="B12" s="135"/>
      <c r="C12" s="136"/>
      <c r="D12" s="69"/>
      <c r="E12" s="137"/>
      <c r="F12" s="138"/>
      <c r="G12" s="139"/>
      <c r="K12" s="1"/>
      <c r="L12" s="1"/>
      <c r="M12" s="1"/>
    </row>
    <row r="13" spans="1:13" ht="15" customHeight="1">
      <c r="A13" s="63" t="s">
        <v>1</v>
      </c>
      <c r="B13" s="59"/>
      <c r="C13" s="136" t="s">
        <v>11</v>
      </c>
      <c r="D13" s="25"/>
      <c r="E13" s="95" t="s">
        <v>15</v>
      </c>
      <c r="F13" s="96"/>
      <c r="G13" s="24"/>
      <c r="K13" s="1"/>
      <c r="L13" s="1"/>
      <c r="M13" s="1"/>
    </row>
    <row r="14" spans="1:13" ht="15" customHeight="1">
      <c r="A14" s="60" t="s">
        <v>8</v>
      </c>
      <c r="B14" s="59"/>
      <c r="C14" s="136">
        <v>680</v>
      </c>
      <c r="D14" s="136"/>
      <c r="E14" s="95" t="s">
        <v>12</v>
      </c>
      <c r="F14" s="97">
        <v>0.13</v>
      </c>
      <c r="G14" s="24" t="s">
        <v>1</v>
      </c>
      <c r="K14" s="1"/>
      <c r="L14" s="1"/>
      <c r="M14" s="1"/>
    </row>
    <row r="15" spans="1:13" ht="15" customHeight="1" thickBot="1">
      <c r="A15" s="64" t="s">
        <v>1</v>
      </c>
      <c r="B15" s="104"/>
      <c r="C15" s="101">
        <v>1</v>
      </c>
      <c r="D15" s="101"/>
      <c r="E15" s="70"/>
      <c r="F15" s="71"/>
      <c r="G15" s="102"/>
      <c r="K15" s="1"/>
      <c r="L15" s="1"/>
      <c r="M15" s="1"/>
    </row>
    <row r="16" spans="1:13" s="1" customFormat="1" ht="20.100000000000001" customHeight="1" thickTop="1" thickBot="1">
      <c r="A16" s="80" t="s">
        <v>9</v>
      </c>
      <c r="B16" s="75"/>
      <c r="C16" s="76"/>
      <c r="D16" s="76"/>
      <c r="E16" s="77"/>
      <c r="F16" s="78"/>
      <c r="G16" s="79"/>
      <c r="H16" s="9"/>
      <c r="I16" s="9"/>
      <c r="J16" s="9"/>
    </row>
    <row r="17" spans="1:13" ht="20.100000000000001" customHeight="1" thickTop="1" thickBot="1">
      <c r="A17" s="358" t="s">
        <v>87</v>
      </c>
      <c r="B17" s="359"/>
      <c r="C17" s="359"/>
      <c r="D17" s="359"/>
      <c r="E17" s="359"/>
      <c r="F17" s="359"/>
      <c r="G17" s="360"/>
      <c r="K17" s="1"/>
      <c r="L17" s="1"/>
      <c r="M17" s="1"/>
    </row>
    <row r="18" spans="1:13" ht="15" customHeight="1" thickTop="1">
      <c r="A18" s="162">
        <v>1010</v>
      </c>
      <c r="B18" s="150" t="s">
        <v>91</v>
      </c>
      <c r="C18" s="305">
        <v>0</v>
      </c>
      <c r="D18" s="195">
        <v>528</v>
      </c>
      <c r="E18" s="306">
        <f>C18</f>
        <v>0</v>
      </c>
      <c r="F18" s="307">
        <f>+E18*F$14</f>
        <v>0</v>
      </c>
      <c r="G18" s="308">
        <f>+E18+F18</f>
        <v>0</v>
      </c>
      <c r="H18" s="156"/>
    </row>
    <row r="19" spans="1:13" ht="15" customHeight="1">
      <c r="A19" s="162"/>
      <c r="B19" s="150" t="s">
        <v>89</v>
      </c>
      <c r="C19" s="305">
        <v>0</v>
      </c>
      <c r="D19" s="250">
        <v>57</v>
      </c>
      <c r="E19" s="306">
        <f>+C19</f>
        <v>0</v>
      </c>
      <c r="F19" s="307">
        <f>+E19*F$14</f>
        <v>0</v>
      </c>
      <c r="G19" s="308">
        <f>+E19+F19</f>
        <v>0</v>
      </c>
      <c r="H19" s="156"/>
    </row>
    <row r="20" spans="1:13" ht="9.9499999999999993" customHeight="1">
      <c r="A20" s="162"/>
      <c r="B20" s="150"/>
      <c r="C20" s="158"/>
      <c r="D20" s="256"/>
      <c r="E20" s="129"/>
      <c r="F20" s="160"/>
      <c r="G20" s="161"/>
      <c r="H20" s="156"/>
    </row>
    <row r="21" spans="1:13" ht="15" customHeight="1">
      <c r="A21" s="162">
        <v>1015</v>
      </c>
      <c r="B21" s="150" t="s">
        <v>92</v>
      </c>
      <c r="C21" s="305">
        <v>0</v>
      </c>
      <c r="D21" s="250">
        <v>710</v>
      </c>
      <c r="E21" s="306">
        <f>+C21</f>
        <v>0</v>
      </c>
      <c r="F21" s="307">
        <f t="shared" ref="F21:F53" si="0">+E21*F$14</f>
        <v>0</v>
      </c>
      <c r="G21" s="308">
        <f>+E21+F21</f>
        <v>0</v>
      </c>
      <c r="H21" s="156"/>
    </row>
    <row r="22" spans="1:13" ht="15" customHeight="1">
      <c r="A22" s="162"/>
      <c r="B22" s="150" t="s">
        <v>93</v>
      </c>
      <c r="C22" s="305">
        <v>0</v>
      </c>
      <c r="D22" s="250">
        <v>57</v>
      </c>
      <c r="E22" s="306">
        <f>+C22</f>
        <v>0</v>
      </c>
      <c r="F22" s="307">
        <f t="shared" si="0"/>
        <v>0</v>
      </c>
      <c r="G22" s="308">
        <f>+E22+F22</f>
        <v>0</v>
      </c>
      <c r="H22" s="156"/>
    </row>
    <row r="23" spans="1:13" ht="9.9499999999999993" customHeight="1">
      <c r="A23" s="162"/>
      <c r="B23" s="150"/>
      <c r="C23" s="158"/>
      <c r="D23" s="256"/>
      <c r="E23" s="129"/>
      <c r="F23" s="160"/>
      <c r="G23" s="161"/>
      <c r="H23" s="156"/>
    </row>
    <row r="24" spans="1:13" ht="15" customHeight="1">
      <c r="A24" s="162">
        <v>1016</v>
      </c>
      <c r="B24" s="150" t="s">
        <v>92</v>
      </c>
      <c r="C24" s="305">
        <v>0</v>
      </c>
      <c r="D24" s="250">
        <v>605</v>
      </c>
      <c r="E24" s="306">
        <f>+C24</f>
        <v>0</v>
      </c>
      <c r="F24" s="307">
        <f t="shared" si="0"/>
        <v>0</v>
      </c>
      <c r="G24" s="308">
        <f t="shared" ref="G24:G26" si="1">+E24+F24</f>
        <v>0</v>
      </c>
      <c r="H24" s="156"/>
    </row>
    <row r="25" spans="1:13" ht="15" customHeight="1">
      <c r="A25" s="162"/>
      <c r="B25" s="150" t="s">
        <v>88</v>
      </c>
      <c r="C25" s="305">
        <v>0</v>
      </c>
      <c r="D25" s="250">
        <v>148</v>
      </c>
      <c r="E25" s="306">
        <f>+C25</f>
        <v>0</v>
      </c>
      <c r="F25" s="307">
        <f t="shared" si="0"/>
        <v>0</v>
      </c>
      <c r="G25" s="308">
        <f t="shared" si="1"/>
        <v>0</v>
      </c>
      <c r="H25" s="156"/>
    </row>
    <row r="26" spans="1:13" ht="15" customHeight="1">
      <c r="A26" s="162"/>
      <c r="B26" s="150" t="s">
        <v>89</v>
      </c>
      <c r="C26" s="305">
        <v>0</v>
      </c>
      <c r="D26" s="250">
        <v>57</v>
      </c>
      <c r="E26" s="306">
        <f>+C26</f>
        <v>0</v>
      </c>
      <c r="F26" s="307">
        <f t="shared" si="0"/>
        <v>0</v>
      </c>
      <c r="G26" s="308">
        <f t="shared" si="1"/>
        <v>0</v>
      </c>
      <c r="H26" s="156"/>
    </row>
    <row r="27" spans="1:13" ht="9.9499999999999993" customHeight="1">
      <c r="A27" s="162"/>
      <c r="B27" s="150"/>
      <c r="C27" s="158"/>
      <c r="D27" s="256"/>
      <c r="E27" s="129"/>
      <c r="F27" s="160"/>
      <c r="G27" s="161"/>
      <c r="H27" s="156"/>
    </row>
    <row r="28" spans="1:13" ht="15" customHeight="1">
      <c r="A28" s="162">
        <v>1020</v>
      </c>
      <c r="B28" s="313" t="s">
        <v>59</v>
      </c>
      <c r="C28" s="305">
        <v>0</v>
      </c>
      <c r="D28" s="250"/>
      <c r="E28" s="306">
        <f>+C28</f>
        <v>0</v>
      </c>
      <c r="F28" s="307">
        <f t="shared" si="0"/>
        <v>0</v>
      </c>
      <c r="G28" s="308">
        <f>+E28+F28</f>
        <v>0</v>
      </c>
      <c r="H28" s="156"/>
    </row>
    <row r="29" spans="1:13" ht="15" customHeight="1">
      <c r="A29" s="162"/>
      <c r="B29" s="150" t="s">
        <v>92</v>
      </c>
      <c r="C29" s="305">
        <v>0</v>
      </c>
      <c r="D29" s="250">
        <v>510</v>
      </c>
      <c r="E29" s="306">
        <f>+C29</f>
        <v>0</v>
      </c>
      <c r="F29" s="307">
        <f t="shared" si="0"/>
        <v>0</v>
      </c>
      <c r="G29" s="308">
        <f>+E29+F29</f>
        <v>0</v>
      </c>
      <c r="H29" s="156"/>
    </row>
    <row r="30" spans="1:13" ht="15" customHeight="1">
      <c r="A30" s="162"/>
      <c r="B30" s="150" t="s">
        <v>88</v>
      </c>
      <c r="C30" s="305">
        <v>0</v>
      </c>
      <c r="D30" s="250">
        <v>146</v>
      </c>
      <c r="E30" s="306">
        <f>+C30</f>
        <v>0</v>
      </c>
      <c r="F30" s="307">
        <f t="shared" si="0"/>
        <v>0</v>
      </c>
      <c r="G30" s="308">
        <f>+E30+F30</f>
        <v>0</v>
      </c>
      <c r="H30" s="156"/>
    </row>
    <row r="31" spans="1:13" ht="15" customHeight="1">
      <c r="A31" s="162"/>
      <c r="B31" s="150" t="s">
        <v>89</v>
      </c>
      <c r="C31" s="305">
        <v>0</v>
      </c>
      <c r="D31" s="250">
        <v>57</v>
      </c>
      <c r="E31" s="306">
        <f>+C31</f>
        <v>0</v>
      </c>
      <c r="F31" s="307">
        <f t="shared" si="0"/>
        <v>0</v>
      </c>
      <c r="G31" s="308">
        <f>+E31+F31</f>
        <v>0</v>
      </c>
      <c r="H31" s="156"/>
    </row>
    <row r="32" spans="1:13" ht="9.9499999999999993" customHeight="1">
      <c r="A32" s="162"/>
      <c r="B32" s="150"/>
      <c r="C32" s="158"/>
      <c r="D32" s="256"/>
      <c r="E32" s="129"/>
      <c r="F32" s="160"/>
      <c r="G32" s="161"/>
      <c r="H32" s="156"/>
    </row>
    <row r="33" spans="1:8" ht="15" customHeight="1">
      <c r="A33" s="162">
        <v>1026</v>
      </c>
      <c r="B33" s="150" t="s">
        <v>60</v>
      </c>
      <c r="C33" s="305">
        <v>0</v>
      </c>
      <c r="D33" s="250">
        <v>100</v>
      </c>
      <c r="E33" s="306">
        <f>+C33</f>
        <v>0</v>
      </c>
      <c r="F33" s="307">
        <f t="shared" si="0"/>
        <v>0</v>
      </c>
      <c r="G33" s="308">
        <f>+E33+F33</f>
        <v>0</v>
      </c>
      <c r="H33" s="156"/>
    </row>
    <row r="34" spans="1:8" ht="15" customHeight="1">
      <c r="A34" s="162"/>
      <c r="B34" s="150" t="s">
        <v>92</v>
      </c>
      <c r="C34" s="305">
        <v>0</v>
      </c>
      <c r="D34" s="250">
        <v>570</v>
      </c>
      <c r="E34" s="306">
        <f>+C34</f>
        <v>0</v>
      </c>
      <c r="F34" s="307">
        <f t="shared" si="0"/>
        <v>0</v>
      </c>
      <c r="G34" s="308">
        <f>+E34+F34</f>
        <v>0</v>
      </c>
      <c r="H34" s="156"/>
    </row>
    <row r="35" spans="1:8" ht="15" customHeight="1">
      <c r="A35" s="162"/>
      <c r="B35" s="150" t="s">
        <v>88</v>
      </c>
      <c r="C35" s="305">
        <v>0</v>
      </c>
      <c r="D35" s="250">
        <v>152</v>
      </c>
      <c r="E35" s="306">
        <f>+C35</f>
        <v>0</v>
      </c>
      <c r="F35" s="307">
        <f t="shared" si="0"/>
        <v>0</v>
      </c>
      <c r="G35" s="308">
        <f>+E35+F35</f>
        <v>0</v>
      </c>
      <c r="H35" s="156"/>
    </row>
    <row r="36" spans="1:8" ht="15" customHeight="1">
      <c r="A36" s="162"/>
      <c r="B36" s="150" t="s">
        <v>89</v>
      </c>
      <c r="C36" s="305">
        <v>0</v>
      </c>
      <c r="D36" s="250">
        <v>57</v>
      </c>
      <c r="E36" s="306">
        <f>+C36</f>
        <v>0</v>
      </c>
      <c r="F36" s="307">
        <f t="shared" si="0"/>
        <v>0</v>
      </c>
      <c r="G36" s="308">
        <f>+E36+F36</f>
        <v>0</v>
      </c>
      <c r="H36" s="156"/>
    </row>
    <row r="37" spans="1:8" ht="9.9499999999999993" customHeight="1">
      <c r="A37" s="162"/>
      <c r="B37" s="150"/>
      <c r="C37" s="158"/>
      <c r="D37" s="256"/>
      <c r="E37" s="129"/>
      <c r="F37" s="160"/>
      <c r="G37" s="161"/>
      <c r="H37" s="156"/>
    </row>
    <row r="38" spans="1:8" ht="15" customHeight="1">
      <c r="A38" s="162">
        <v>1030</v>
      </c>
      <c r="B38" s="150" t="s">
        <v>92</v>
      </c>
      <c r="C38" s="305">
        <v>0</v>
      </c>
      <c r="D38" s="250">
        <v>694</v>
      </c>
      <c r="E38" s="306">
        <f>+C38</f>
        <v>0</v>
      </c>
      <c r="F38" s="307">
        <f t="shared" si="0"/>
        <v>0</v>
      </c>
      <c r="G38" s="308">
        <f>+E38+F38</f>
        <v>0</v>
      </c>
      <c r="H38" s="156"/>
    </row>
    <row r="39" spans="1:8" ht="15" customHeight="1">
      <c r="A39" s="162"/>
      <c r="B39" s="150" t="s">
        <v>89</v>
      </c>
      <c r="C39" s="305">
        <v>0</v>
      </c>
      <c r="D39" s="250">
        <v>57</v>
      </c>
      <c r="E39" s="306">
        <f>+C39</f>
        <v>0</v>
      </c>
      <c r="F39" s="307">
        <f t="shared" si="0"/>
        <v>0</v>
      </c>
      <c r="G39" s="308">
        <f>+E39+F39</f>
        <v>0</v>
      </c>
      <c r="H39" s="156"/>
    </row>
    <row r="40" spans="1:8" ht="9.9499999999999993" customHeight="1">
      <c r="A40" s="162"/>
      <c r="B40" s="150"/>
      <c r="C40" s="257"/>
      <c r="D40" s="256"/>
      <c r="E40" s="129"/>
      <c r="F40" s="160"/>
      <c r="G40" s="161"/>
      <c r="H40" s="156"/>
    </row>
    <row r="41" spans="1:8" ht="15" customHeight="1">
      <c r="A41" s="162">
        <v>1035</v>
      </c>
      <c r="B41" s="150" t="s">
        <v>92</v>
      </c>
      <c r="C41" s="305">
        <v>0</v>
      </c>
      <c r="D41" s="250">
        <v>350</v>
      </c>
      <c r="E41" s="306">
        <f>+C41</f>
        <v>0</v>
      </c>
      <c r="F41" s="307">
        <f t="shared" si="0"/>
        <v>0</v>
      </c>
      <c r="G41" s="308">
        <f>+E41+F41</f>
        <v>0</v>
      </c>
      <c r="H41" s="156"/>
    </row>
    <row r="42" spans="1:8" ht="15" customHeight="1">
      <c r="A42" s="162"/>
      <c r="B42" s="150" t="s">
        <v>89</v>
      </c>
      <c r="C42" s="305">
        <v>0</v>
      </c>
      <c r="D42" s="250">
        <v>57</v>
      </c>
      <c r="E42" s="306">
        <f>+C42</f>
        <v>0</v>
      </c>
      <c r="F42" s="307">
        <f t="shared" si="0"/>
        <v>0</v>
      </c>
      <c r="G42" s="308">
        <f>+E42+F42</f>
        <v>0</v>
      </c>
      <c r="H42" s="156"/>
    </row>
    <row r="43" spans="1:8" ht="9.9499999999999993" customHeight="1">
      <c r="A43" s="162"/>
      <c r="B43" s="150"/>
      <c r="C43" s="158"/>
      <c r="D43" s="256"/>
      <c r="E43" s="129"/>
      <c r="F43" s="160"/>
      <c r="G43" s="161"/>
      <c r="H43" s="156"/>
    </row>
    <row r="44" spans="1:8" ht="15" customHeight="1">
      <c r="A44" s="162">
        <v>1046</v>
      </c>
      <c r="B44" s="150" t="s">
        <v>92</v>
      </c>
      <c r="C44" s="305">
        <v>0</v>
      </c>
      <c r="D44" s="250">
        <v>663</v>
      </c>
      <c r="E44" s="306">
        <f>+C44</f>
        <v>0</v>
      </c>
      <c r="F44" s="307">
        <f t="shared" si="0"/>
        <v>0</v>
      </c>
      <c r="G44" s="308">
        <f>+E44+F44</f>
        <v>0</v>
      </c>
      <c r="H44" s="156"/>
    </row>
    <row r="45" spans="1:8" ht="15" customHeight="1">
      <c r="A45" s="162"/>
      <c r="B45" s="150" t="s">
        <v>89</v>
      </c>
      <c r="C45" s="305">
        <v>0</v>
      </c>
      <c r="D45" s="250">
        <v>57</v>
      </c>
      <c r="E45" s="306">
        <f>+C45</f>
        <v>0</v>
      </c>
      <c r="F45" s="307">
        <f t="shared" si="0"/>
        <v>0</v>
      </c>
      <c r="G45" s="308">
        <f>+E45+F45</f>
        <v>0</v>
      </c>
      <c r="H45" s="156"/>
    </row>
    <row r="46" spans="1:8" ht="9.9499999999999993" customHeight="1">
      <c r="A46" s="162"/>
      <c r="B46" s="150"/>
      <c r="C46" s="158"/>
      <c r="D46" s="256"/>
      <c r="E46" s="129"/>
      <c r="F46" s="160"/>
      <c r="G46" s="161"/>
      <c r="H46" s="156"/>
    </row>
    <row r="47" spans="1:8" ht="15" customHeight="1">
      <c r="A47" s="162">
        <v>1050</v>
      </c>
      <c r="B47" s="150" t="s">
        <v>92</v>
      </c>
      <c r="C47" s="305">
        <v>0</v>
      </c>
      <c r="D47" s="250">
        <v>600</v>
      </c>
      <c r="E47" s="306">
        <f>+C47</f>
        <v>0</v>
      </c>
      <c r="F47" s="307">
        <f t="shared" si="0"/>
        <v>0</v>
      </c>
      <c r="G47" s="308">
        <f>+E47+F47</f>
        <v>0</v>
      </c>
      <c r="H47" s="156"/>
    </row>
    <row r="48" spans="1:8" ht="15" customHeight="1">
      <c r="A48" s="162"/>
      <c r="B48" s="150" t="s">
        <v>98</v>
      </c>
      <c r="C48" s="305">
        <v>0</v>
      </c>
      <c r="D48" s="250">
        <v>57</v>
      </c>
      <c r="E48" s="306">
        <f>+C48</f>
        <v>0</v>
      </c>
      <c r="F48" s="307">
        <f t="shared" ref="F48" si="2">+E48*F$14</f>
        <v>0</v>
      </c>
      <c r="G48" s="308">
        <f>+E48+F48</f>
        <v>0</v>
      </c>
      <c r="H48" s="156"/>
    </row>
    <row r="49" spans="1:12" ht="15" customHeight="1">
      <c r="A49" s="162"/>
      <c r="B49" s="150" t="s">
        <v>89</v>
      </c>
      <c r="C49" s="305">
        <v>0</v>
      </c>
      <c r="D49" s="250">
        <v>57</v>
      </c>
      <c r="E49" s="306">
        <f>+C49</f>
        <v>0</v>
      </c>
      <c r="F49" s="307">
        <f t="shared" si="0"/>
        <v>0</v>
      </c>
      <c r="G49" s="308">
        <f>+E49+F49</f>
        <v>0</v>
      </c>
      <c r="H49" s="156"/>
    </row>
    <row r="50" spans="1:12" ht="9.9499999999999993" customHeight="1">
      <c r="A50" s="162"/>
      <c r="B50" s="150"/>
      <c r="C50" s="158"/>
      <c r="D50" s="256"/>
      <c r="E50" s="129"/>
      <c r="F50" s="160"/>
      <c r="G50" s="161"/>
      <c r="H50" s="156"/>
    </row>
    <row r="51" spans="1:12" ht="15" customHeight="1">
      <c r="A51" s="162">
        <v>1086</v>
      </c>
      <c r="B51" s="150" t="s">
        <v>92</v>
      </c>
      <c r="C51" s="305">
        <v>0</v>
      </c>
      <c r="D51" s="250">
        <v>820</v>
      </c>
      <c r="E51" s="306">
        <f>+C51</f>
        <v>0</v>
      </c>
      <c r="F51" s="307">
        <f t="shared" si="0"/>
        <v>0</v>
      </c>
      <c r="G51" s="308">
        <f>+E51+F51</f>
        <v>0</v>
      </c>
      <c r="H51" s="156"/>
    </row>
    <row r="52" spans="1:12" ht="15" customHeight="1">
      <c r="A52" s="162"/>
      <c r="B52" s="150" t="s">
        <v>88</v>
      </c>
      <c r="C52" s="305">
        <v>0</v>
      </c>
      <c r="D52" s="250">
        <v>178</v>
      </c>
      <c r="E52" s="306">
        <f>+C52</f>
        <v>0</v>
      </c>
      <c r="F52" s="307">
        <f t="shared" si="0"/>
        <v>0</v>
      </c>
      <c r="G52" s="308">
        <f>+E52+F52</f>
        <v>0</v>
      </c>
      <c r="H52" s="156"/>
    </row>
    <row r="53" spans="1:12" ht="15" customHeight="1">
      <c r="A53" s="162"/>
      <c r="B53" s="150" t="s">
        <v>89</v>
      </c>
      <c r="C53" s="305">
        <v>0</v>
      </c>
      <c r="D53" s="250">
        <v>57</v>
      </c>
      <c r="E53" s="306">
        <f>+C53</f>
        <v>0</v>
      </c>
      <c r="F53" s="307">
        <f t="shared" si="0"/>
        <v>0</v>
      </c>
      <c r="G53" s="308">
        <f>+E53+F53</f>
        <v>0</v>
      </c>
      <c r="H53" s="156"/>
    </row>
    <row r="54" spans="1:12" ht="9.9499999999999993" customHeight="1" thickBot="1">
      <c r="A54" s="258"/>
      <c r="B54" s="243"/>
      <c r="C54" s="254"/>
      <c r="D54" s="259"/>
      <c r="E54" s="245"/>
      <c r="F54" s="160"/>
      <c r="G54" s="260"/>
      <c r="H54" s="156"/>
    </row>
    <row r="55" spans="1:12" ht="20.100000000000001" customHeight="1" thickTop="1" thickBot="1">
      <c r="A55" s="381" t="s">
        <v>21</v>
      </c>
      <c r="B55" s="370"/>
      <c r="C55" s="370"/>
      <c r="D55" s="370"/>
      <c r="E55" s="370"/>
      <c r="F55" s="370"/>
      <c r="G55" s="382"/>
      <c r="H55" s="156"/>
      <c r="K55" s="1"/>
      <c r="L55" s="1"/>
    </row>
    <row r="56" spans="1:12" ht="20.100000000000001" customHeight="1" thickTop="1" thickBot="1">
      <c r="A56" s="98" t="s">
        <v>10</v>
      </c>
      <c r="B56" s="336" t="str">
        <f>'100 Series'!B42</f>
        <v>Hourly Rate for repairs and authorized service outside of contractual obligations is = $0.00 / Hr.</v>
      </c>
      <c r="C56" s="337"/>
      <c r="D56" s="337"/>
      <c r="E56" s="337"/>
      <c r="F56" s="337"/>
      <c r="G56" s="338"/>
      <c r="K56" s="7"/>
      <c r="L56" s="7"/>
    </row>
    <row r="57" spans="1:12" ht="9.9499999999999993" customHeight="1" thickTop="1">
      <c r="A57" s="19"/>
      <c r="B57" s="15"/>
      <c r="C57" s="15"/>
      <c r="D57" s="15"/>
      <c r="E57" s="15"/>
      <c r="F57" s="15"/>
      <c r="G57" s="130" t="s">
        <v>1</v>
      </c>
    </row>
    <row r="58" spans="1:12" ht="20.100000000000001" customHeight="1">
      <c r="A58" s="352" t="s">
        <v>16</v>
      </c>
      <c r="B58" s="353"/>
      <c r="C58" s="353"/>
      <c r="D58" s="353"/>
      <c r="E58" s="353"/>
      <c r="F58" s="353"/>
      <c r="G58" s="354"/>
      <c r="K58" s="7"/>
      <c r="L58" s="7"/>
    </row>
    <row r="59" spans="1:12" ht="15" customHeight="1">
      <c r="A59" s="333" t="s">
        <v>78</v>
      </c>
      <c r="B59" s="334"/>
      <c r="C59" s="334"/>
      <c r="D59" s="334"/>
      <c r="E59" s="334"/>
      <c r="F59" s="334"/>
      <c r="G59" s="335"/>
      <c r="K59" s="7"/>
      <c r="L59" s="7"/>
    </row>
    <row r="60" spans="1:12" ht="15" customHeight="1">
      <c r="A60" s="333" t="s">
        <v>79</v>
      </c>
      <c r="B60" s="334"/>
      <c r="C60" s="334"/>
      <c r="D60" s="334"/>
      <c r="E60" s="334"/>
      <c r="F60" s="334"/>
      <c r="G60" s="335"/>
      <c r="K60" s="7"/>
      <c r="L60" s="7"/>
    </row>
    <row r="61" spans="1:12" ht="15" customHeight="1">
      <c r="A61" s="333" t="s">
        <v>80</v>
      </c>
      <c r="B61" s="334"/>
      <c r="C61" s="334"/>
      <c r="D61" s="334"/>
      <c r="E61" s="334"/>
      <c r="F61" s="334"/>
      <c r="G61" s="335"/>
      <c r="K61" s="7"/>
      <c r="L61" s="7"/>
    </row>
    <row r="62" spans="1:12" ht="15" customHeight="1">
      <c r="A62" s="330" t="s">
        <v>81</v>
      </c>
      <c r="B62" s="331"/>
      <c r="C62" s="331"/>
      <c r="D62" s="331"/>
      <c r="E62" s="331"/>
      <c r="F62" s="331"/>
      <c r="G62" s="332"/>
      <c r="K62" s="7"/>
      <c r="L62" s="7"/>
    </row>
    <row r="63" spans="1:12" ht="15" customHeight="1">
      <c r="A63" s="330" t="s">
        <v>82</v>
      </c>
      <c r="B63" s="331"/>
      <c r="C63" s="331"/>
      <c r="D63" s="331"/>
      <c r="E63" s="331"/>
      <c r="F63" s="331"/>
      <c r="G63" s="332"/>
      <c r="K63" s="7"/>
      <c r="L63" s="7"/>
    </row>
    <row r="64" spans="1:12" ht="15" customHeight="1">
      <c r="A64" s="333" t="s">
        <v>83</v>
      </c>
      <c r="B64" s="334"/>
      <c r="C64" s="334"/>
      <c r="D64" s="334"/>
      <c r="E64" s="334"/>
      <c r="F64" s="334"/>
      <c r="G64" s="335"/>
      <c r="K64" s="7"/>
      <c r="L64" s="7"/>
    </row>
    <row r="65" spans="1:12" ht="15" customHeight="1">
      <c r="A65" s="333" t="s">
        <v>84</v>
      </c>
      <c r="B65" s="334"/>
      <c r="C65" s="334"/>
      <c r="D65" s="334"/>
      <c r="E65" s="334"/>
      <c r="F65" s="334"/>
      <c r="G65" s="335"/>
      <c r="K65" s="7"/>
      <c r="L65" s="7"/>
    </row>
    <row r="66" spans="1:12" ht="15" customHeight="1">
      <c r="A66" s="333" t="s">
        <v>85</v>
      </c>
      <c r="B66" s="334"/>
      <c r="C66" s="334"/>
      <c r="D66" s="334"/>
      <c r="E66" s="334"/>
      <c r="F66" s="334"/>
      <c r="G66" s="335"/>
      <c r="K66" s="7"/>
      <c r="L66" s="7"/>
    </row>
    <row r="67" spans="1:12" ht="15" customHeight="1">
      <c r="A67" s="330" t="s">
        <v>86</v>
      </c>
      <c r="B67" s="331"/>
      <c r="C67" s="331"/>
      <c r="D67" s="331"/>
      <c r="E67" s="331"/>
      <c r="F67" s="331"/>
      <c r="G67" s="332"/>
      <c r="K67" s="7"/>
      <c r="L67" s="7"/>
    </row>
    <row r="68" spans="1:12" ht="12" customHeight="1">
      <c r="A68" s="19"/>
      <c r="B68" s="15"/>
      <c r="C68" s="15"/>
      <c r="D68" s="329" t="s">
        <v>48</v>
      </c>
      <c r="E68" s="329"/>
      <c r="F68" s="329"/>
      <c r="G68" s="18"/>
    </row>
    <row r="69" spans="1:12" ht="20.100000000000001" customHeight="1">
      <c r="A69" s="19"/>
      <c r="B69" s="15"/>
      <c r="C69" s="15"/>
      <c r="D69" s="15"/>
      <c r="E69" s="15"/>
      <c r="F69" s="15"/>
      <c r="G69" s="43"/>
    </row>
    <row r="70" spans="1:12" ht="12" customHeight="1">
      <c r="A70" s="19"/>
      <c r="B70" s="15"/>
      <c r="C70" s="15"/>
      <c r="D70" s="15"/>
      <c r="E70" s="15"/>
      <c r="F70" s="15"/>
      <c r="G70" s="18"/>
    </row>
    <row r="71" spans="1:12" ht="12" customHeight="1">
      <c r="A71" s="19"/>
      <c r="B71" s="15"/>
      <c r="C71" s="15"/>
      <c r="D71" s="329" t="s">
        <v>62</v>
      </c>
      <c r="E71" s="329"/>
      <c r="F71" s="329"/>
      <c r="G71" s="18"/>
    </row>
    <row r="72" spans="1:12" ht="20.100000000000001" customHeight="1">
      <c r="A72" s="326" t="s">
        <v>14</v>
      </c>
      <c r="B72" s="327"/>
      <c r="C72" s="44">
        <v>30</v>
      </c>
      <c r="D72" s="8" t="s">
        <v>76</v>
      </c>
      <c r="E72" s="327" t="s">
        <v>23</v>
      </c>
      <c r="F72" s="327"/>
      <c r="G72" s="43"/>
      <c r="K72" s="7"/>
      <c r="L72" s="7"/>
    </row>
    <row r="73" spans="1:12" ht="12.75" customHeight="1" thickBot="1">
      <c r="A73" s="147"/>
      <c r="B73" s="106"/>
      <c r="C73" s="106"/>
      <c r="D73" s="106"/>
      <c r="E73" s="106"/>
      <c r="F73" s="106"/>
      <c r="G73" s="28"/>
    </row>
    <row r="74" spans="1:12" ht="16.5" customHeight="1" thickTop="1"/>
    <row r="75" spans="1:12" ht="12" customHeight="1"/>
    <row r="76" spans="1:12" ht="12" customHeight="1"/>
    <row r="77" spans="1:12" ht="12" customHeight="1"/>
    <row r="78" spans="1:12" ht="12.75" customHeight="1"/>
    <row r="79" spans="1:12" ht="12" customHeight="1"/>
    <row r="80" spans="1:12" ht="12" customHeight="1"/>
    <row r="81" ht="12" customHeight="1"/>
    <row r="82" ht="9" customHeight="1"/>
    <row r="83" ht="12" customHeight="1"/>
  </sheetData>
  <mergeCells count="22">
    <mergeCell ref="D71:F71"/>
    <mergeCell ref="A55:G55"/>
    <mergeCell ref="B56:G56"/>
    <mergeCell ref="A72:B72"/>
    <mergeCell ref="E72:F72"/>
    <mergeCell ref="A61:G61"/>
    <mergeCell ref="A62:G62"/>
    <mergeCell ref="A63:G63"/>
    <mergeCell ref="A64:G64"/>
    <mergeCell ref="A65:G65"/>
    <mergeCell ref="A66:G66"/>
    <mergeCell ref="A67:G67"/>
    <mergeCell ref="D68:F68"/>
    <mergeCell ref="A17:G17"/>
    <mergeCell ref="A58:G58"/>
    <mergeCell ref="A59:G59"/>
    <mergeCell ref="A60:G60"/>
    <mergeCell ref="A1:G1"/>
    <mergeCell ref="A2:G2"/>
    <mergeCell ref="A3:G3"/>
    <mergeCell ref="E8:F8"/>
    <mergeCell ref="E9:F9"/>
  </mergeCells>
  <printOptions horizontalCentered="1"/>
  <pageMargins left="0.25" right="0.25" top="0.5" bottom="0.25" header="0.5" footer="0.5"/>
  <pageSetup paperSize="5" scale="8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9845-E08F-4F57-BE03-AE8A8BD2E434}">
  <sheetPr transitionEvaluation="1">
    <pageSetUpPr fitToPage="1"/>
  </sheetPr>
  <dimension ref="A1:M100"/>
  <sheetViews>
    <sheetView defaultGridColor="0" view="pageBreakPreview" colorId="22" zoomScaleNormal="100" zoomScaleSheetLayoutView="100" workbookViewId="0">
      <selection activeCell="B4" sqref="B4"/>
    </sheetView>
  </sheetViews>
  <sheetFormatPr defaultColWidth="9.6640625" defaultRowHeight="15"/>
  <cols>
    <col min="1" max="1" width="18.77734375" style="9" customWidth="1"/>
    <col min="2" max="3" width="12.77734375" style="9" customWidth="1"/>
    <col min="4" max="4" width="6.77734375" style="9" customWidth="1"/>
    <col min="5" max="7" width="12.77734375" style="9" customWidth="1"/>
    <col min="8" max="10" width="9.6640625" style="9"/>
    <col min="11" max="12" width="9.6640625" style="1"/>
  </cols>
  <sheetData>
    <row r="1" spans="1:13" ht="15" customHeight="1" thickTop="1">
      <c r="A1" s="320"/>
      <c r="B1" s="321"/>
      <c r="C1" s="321"/>
      <c r="D1" s="321"/>
      <c r="E1" s="321"/>
      <c r="F1" s="321"/>
      <c r="G1" s="322"/>
      <c r="K1" s="9"/>
      <c r="L1" s="9"/>
    </row>
    <row r="2" spans="1:13" ht="21" customHeight="1">
      <c r="A2" s="323" t="s">
        <v>22</v>
      </c>
      <c r="B2" s="324"/>
      <c r="C2" s="324"/>
      <c r="D2" s="324"/>
      <c r="E2" s="324"/>
      <c r="F2" s="324"/>
      <c r="G2" s="325"/>
      <c r="K2" s="9"/>
      <c r="L2" s="9"/>
    </row>
    <row r="3" spans="1:13" ht="15" customHeight="1">
      <c r="A3" s="326"/>
      <c r="B3" s="327"/>
      <c r="C3" s="327"/>
      <c r="D3" s="327"/>
      <c r="E3" s="327"/>
      <c r="F3" s="327"/>
      <c r="G3" s="328"/>
      <c r="K3" s="9"/>
      <c r="L3" s="9"/>
    </row>
    <row r="4" spans="1:13" ht="15" customHeight="1">
      <c r="A4" s="11" t="s">
        <v>17</v>
      </c>
      <c r="B4" s="300" t="str">
        <f>'100 Series'!B4</f>
        <v>Merkley Oaks</v>
      </c>
      <c r="C4" s="319"/>
      <c r="D4" s="12"/>
      <c r="E4" s="10" t="s">
        <v>0</v>
      </c>
      <c r="F4" s="13">
        <f>'100 Series'!F4</f>
        <v>45748</v>
      </c>
      <c r="G4" s="14"/>
      <c r="M4" s="1"/>
    </row>
    <row r="5" spans="1:13" ht="15" customHeight="1">
      <c r="A5" s="11" t="s">
        <v>18</v>
      </c>
      <c r="B5" s="301" t="s">
        <v>116</v>
      </c>
      <c r="C5" s="319"/>
      <c r="D5" s="15"/>
      <c r="E5" s="10" t="s">
        <v>2</v>
      </c>
      <c r="F5" s="13" t="str">
        <f>'100 Series'!F5</f>
        <v>XXX - XXX</v>
      </c>
      <c r="G5" s="17"/>
      <c r="M5" s="1"/>
    </row>
    <row r="6" spans="1:13" ht="15" customHeight="1">
      <c r="A6" s="11"/>
      <c r="B6" s="103" t="str">
        <f>'100 Series'!B6</f>
        <v xml:space="preserve"> </v>
      </c>
      <c r="C6" s="74"/>
      <c r="D6" s="15"/>
      <c r="E6" s="15"/>
      <c r="F6" s="15"/>
      <c r="G6" s="18"/>
      <c r="M6" s="1"/>
    </row>
    <row r="7" spans="1:13" ht="15" customHeight="1">
      <c r="A7" s="11" t="s">
        <v>3</v>
      </c>
      <c r="B7" s="86" t="str">
        <f>'100 Series'!B7</f>
        <v>T. B. A.</v>
      </c>
      <c r="C7" s="103"/>
      <c r="D7" s="15"/>
      <c r="E7" s="15"/>
      <c r="F7" s="15"/>
      <c r="G7" s="18"/>
      <c r="M7" s="1"/>
    </row>
    <row r="8" spans="1:13" ht="15" customHeight="1">
      <c r="A8" s="11"/>
      <c r="B8" s="303"/>
      <c r="C8" s="103"/>
      <c r="E8" s="347" t="str">
        <f>'100 Series'!E8</f>
        <v>CONTRACT PERIOD :</v>
      </c>
      <c r="F8" s="347"/>
      <c r="G8" s="18"/>
      <c r="M8" s="1"/>
    </row>
    <row r="9" spans="1:13" ht="15" customHeight="1">
      <c r="A9" s="11" t="s">
        <v>19</v>
      </c>
      <c r="B9" s="274" t="str">
        <f>'100 Series'!B9</f>
        <v>A-10</v>
      </c>
      <c r="C9" s="74"/>
      <c r="E9" s="348" t="str">
        <f>'100 Series'!E9</f>
        <v>April 1, 2025 to March 31, 2026</v>
      </c>
      <c r="F9" s="348"/>
      <c r="G9" s="43"/>
      <c r="M9" s="1"/>
    </row>
    <row r="10" spans="1:13" ht="15" customHeight="1" thickBot="1">
      <c r="A10" s="19"/>
      <c r="B10" s="20"/>
      <c r="C10" s="15"/>
      <c r="E10" s="21"/>
      <c r="F10" s="15"/>
      <c r="G10" s="18"/>
      <c r="K10" s="9"/>
      <c r="L10" s="9"/>
    </row>
    <row r="11" spans="1:13" s="94" customFormat="1" ht="15" customHeight="1" thickTop="1" thickBot="1">
      <c r="A11" s="88"/>
      <c r="B11" s="89" t="s">
        <v>1</v>
      </c>
      <c r="C11" s="90" t="s">
        <v>1</v>
      </c>
      <c r="D11" s="90" t="s">
        <v>1</v>
      </c>
      <c r="E11" s="91" t="s">
        <v>5</v>
      </c>
      <c r="F11" s="92" t="s">
        <v>20</v>
      </c>
      <c r="G11" s="93" t="s">
        <v>6</v>
      </c>
      <c r="H11" s="12"/>
      <c r="I11" s="12"/>
      <c r="J11" s="12"/>
      <c r="K11" s="12"/>
      <c r="L11" s="12"/>
    </row>
    <row r="12" spans="1:13" ht="15" customHeight="1" thickTop="1">
      <c r="A12" s="62" t="s">
        <v>7</v>
      </c>
      <c r="B12" s="135" t="s">
        <v>94</v>
      </c>
      <c r="C12" s="26"/>
      <c r="D12" s="22"/>
      <c r="E12" s="65"/>
      <c r="F12" s="66"/>
      <c r="G12" s="67"/>
      <c r="K12" s="9"/>
      <c r="L12" s="9"/>
    </row>
    <row r="13" spans="1:13" ht="15" customHeight="1">
      <c r="A13" s="63" t="s">
        <v>1</v>
      </c>
      <c r="B13" s="59" t="s">
        <v>97</v>
      </c>
      <c r="C13" s="61" t="s">
        <v>11</v>
      </c>
      <c r="D13" s="22"/>
      <c r="E13" s="95" t="s">
        <v>15</v>
      </c>
      <c r="F13" s="96"/>
      <c r="G13" s="68"/>
      <c r="K13" s="9"/>
      <c r="L13" s="9"/>
    </row>
    <row r="14" spans="1:13" ht="15" customHeight="1">
      <c r="A14" s="60" t="s">
        <v>8</v>
      </c>
      <c r="B14" s="145" t="s">
        <v>96</v>
      </c>
      <c r="C14" s="61">
        <v>390</v>
      </c>
      <c r="D14" s="26"/>
      <c r="E14" s="95" t="s">
        <v>12</v>
      </c>
      <c r="F14" s="97">
        <v>0.13</v>
      </c>
      <c r="G14" s="68" t="s">
        <v>1</v>
      </c>
      <c r="K14" s="9"/>
      <c r="L14" s="9"/>
    </row>
    <row r="15" spans="1:13" ht="15" customHeight="1" thickBot="1">
      <c r="A15" s="64" t="s">
        <v>1</v>
      </c>
      <c r="B15" s="72"/>
      <c r="C15" s="73">
        <v>1</v>
      </c>
      <c r="D15" s="27"/>
      <c r="E15" s="70"/>
      <c r="F15" s="71"/>
      <c r="G15" s="28"/>
      <c r="K15" s="9"/>
      <c r="L15" s="9"/>
    </row>
    <row r="16" spans="1:13" s="1" customFormat="1" ht="20.100000000000001" customHeight="1" thickTop="1" thickBot="1">
      <c r="A16" s="81" t="s">
        <v>9</v>
      </c>
      <c r="B16" s="146"/>
      <c r="C16" s="82"/>
      <c r="D16" s="82"/>
      <c r="E16" s="83"/>
      <c r="F16" s="84"/>
      <c r="G16" s="85"/>
      <c r="H16" s="9"/>
      <c r="I16" s="9"/>
      <c r="J16" s="9"/>
      <c r="K16" s="9"/>
      <c r="L16" s="9"/>
    </row>
    <row r="17" spans="1:13" ht="15" customHeight="1" thickTop="1">
      <c r="A17" s="205" t="s">
        <v>1</v>
      </c>
      <c r="B17" s="249"/>
      <c r="C17" s="206"/>
      <c r="D17" s="206"/>
      <c r="E17" s="207" t="s">
        <v>1</v>
      </c>
      <c r="F17" s="208" t="s">
        <v>1</v>
      </c>
      <c r="G17" s="209" t="s">
        <v>1</v>
      </c>
      <c r="H17" s="156"/>
    </row>
    <row r="18" spans="1:13" ht="15" customHeight="1">
      <c r="A18" s="148" t="s">
        <v>117</v>
      </c>
      <c r="B18" s="251">
        <v>1254</v>
      </c>
      <c r="C18" s="305">
        <v>0</v>
      </c>
      <c r="D18" s="159"/>
      <c r="E18" s="306">
        <f>+C18</f>
        <v>0</v>
      </c>
      <c r="F18" s="307">
        <f>+E18*F$14</f>
        <v>0</v>
      </c>
      <c r="G18" s="312">
        <f>+E18+F18</f>
        <v>0</v>
      </c>
      <c r="H18" s="156"/>
    </row>
    <row r="19" spans="1:13" s="1" customFormat="1" ht="15" customHeight="1">
      <c r="A19" s="148" t="s">
        <v>118</v>
      </c>
      <c r="B19" s="251">
        <v>1260</v>
      </c>
      <c r="C19" s="305">
        <v>0</v>
      </c>
      <c r="D19" s="159"/>
      <c r="E19" s="306">
        <f>+C19</f>
        <v>0</v>
      </c>
      <c r="F19" s="307">
        <f t="shared" ref="F19" si="0">+E19*F$14</f>
        <v>0</v>
      </c>
      <c r="G19" s="312">
        <f>+E19+F19</f>
        <v>0</v>
      </c>
      <c r="H19" s="156"/>
      <c r="I19" s="9"/>
      <c r="J19" s="9"/>
      <c r="M19"/>
    </row>
    <row r="20" spans="1:13" s="1" customFormat="1" ht="15" customHeight="1">
      <c r="A20" s="148" t="s">
        <v>119</v>
      </c>
      <c r="B20" s="252">
        <v>1256</v>
      </c>
      <c r="C20" s="305">
        <v>0</v>
      </c>
      <c r="D20" s="164"/>
      <c r="E20" s="306">
        <f>+C20</f>
        <v>0</v>
      </c>
      <c r="F20" s="307">
        <f>+E20*F$14</f>
        <v>0</v>
      </c>
      <c r="G20" s="312">
        <f>+E20+F20</f>
        <v>0</v>
      </c>
      <c r="H20" s="156"/>
      <c r="I20" s="9"/>
      <c r="J20" s="9"/>
      <c r="M20"/>
    </row>
    <row r="21" spans="1:13" s="1" customFormat="1" ht="15" customHeight="1">
      <c r="A21" s="148" t="s">
        <v>120</v>
      </c>
      <c r="B21" s="252">
        <v>748</v>
      </c>
      <c r="C21" s="305">
        <v>0</v>
      </c>
      <c r="D21" s="164"/>
      <c r="E21" s="306">
        <f>+C21</f>
        <v>0</v>
      </c>
      <c r="F21" s="307">
        <f>+E21*F$14</f>
        <v>0</v>
      </c>
      <c r="G21" s="312">
        <f>+E21+F21</f>
        <v>0</v>
      </c>
      <c r="H21" s="156"/>
      <c r="I21" s="9"/>
      <c r="J21" s="9"/>
      <c r="M21"/>
    </row>
    <row r="22" spans="1:13" s="1" customFormat="1" ht="15" customHeight="1">
      <c r="A22" s="148"/>
      <c r="B22" s="251"/>
      <c r="C22" s="158"/>
      <c r="D22" s="166"/>
      <c r="E22" s="129"/>
      <c r="F22" s="160"/>
      <c r="G22" s="210"/>
      <c r="H22" s="156"/>
      <c r="I22" s="9"/>
      <c r="J22" s="9"/>
      <c r="M22"/>
    </row>
    <row r="23" spans="1:13" s="1" customFormat="1" ht="15" customHeight="1">
      <c r="A23" s="148" t="s">
        <v>121</v>
      </c>
      <c r="B23" s="251">
        <v>1215</v>
      </c>
      <c r="C23" s="305">
        <v>0</v>
      </c>
      <c r="D23" s="159"/>
      <c r="E23" s="306">
        <f>+C23</f>
        <v>0</v>
      </c>
      <c r="F23" s="307">
        <f>+E23*F$14</f>
        <v>0</v>
      </c>
      <c r="G23" s="312">
        <f>+E23+F23</f>
        <v>0</v>
      </c>
      <c r="H23" s="156"/>
      <c r="I23" s="9"/>
      <c r="J23" s="9"/>
      <c r="M23"/>
    </row>
    <row r="24" spans="1:13" s="317" customFormat="1" ht="15" customHeight="1">
      <c r="A24" s="148" t="s">
        <v>122</v>
      </c>
      <c r="B24" s="251">
        <v>1242</v>
      </c>
      <c r="C24" s="305">
        <v>0</v>
      </c>
      <c r="D24" s="159"/>
      <c r="E24" s="306">
        <f>+C24</f>
        <v>0</v>
      </c>
      <c r="F24" s="307">
        <f t="shared" ref="F24" si="1">+E24*F$14</f>
        <v>0</v>
      </c>
      <c r="G24" s="312">
        <f>+E24+F24</f>
        <v>0</v>
      </c>
      <c r="H24" s="156"/>
      <c r="I24" s="156"/>
      <c r="J24" s="156"/>
    </row>
    <row r="25" spans="1:13" s="317" customFormat="1" ht="15" customHeight="1">
      <c r="A25" s="148" t="s">
        <v>123</v>
      </c>
      <c r="B25" s="252">
        <v>1216</v>
      </c>
      <c r="C25" s="305">
        <v>0</v>
      </c>
      <c r="D25" s="164"/>
      <c r="E25" s="306">
        <f>+C25</f>
        <v>0</v>
      </c>
      <c r="F25" s="307">
        <f>+E25*F$14</f>
        <v>0</v>
      </c>
      <c r="G25" s="312">
        <f>+E25+F25</f>
        <v>0</v>
      </c>
      <c r="H25" s="156"/>
      <c r="I25" s="156"/>
      <c r="J25" s="156"/>
      <c r="M25" s="318"/>
    </row>
    <row r="26" spans="1:13" s="317" customFormat="1" ht="15" customHeight="1">
      <c r="A26" s="148" t="s">
        <v>124</v>
      </c>
      <c r="B26" s="252">
        <v>950</v>
      </c>
      <c r="C26" s="305">
        <v>0</v>
      </c>
      <c r="D26" s="164"/>
      <c r="E26" s="306">
        <f>+C26</f>
        <v>0</v>
      </c>
      <c r="F26" s="307">
        <f>+E26*F$14</f>
        <v>0</v>
      </c>
      <c r="G26" s="312">
        <f>+E26+F26</f>
        <v>0</v>
      </c>
      <c r="H26" s="156"/>
      <c r="I26" s="156"/>
      <c r="J26" s="156"/>
      <c r="M26" s="318"/>
    </row>
    <row r="27" spans="1:13" s="317" customFormat="1" ht="15" customHeight="1">
      <c r="A27" s="148"/>
      <c r="B27" s="252"/>
      <c r="C27" s="158"/>
      <c r="D27" s="164"/>
      <c r="E27" s="129"/>
      <c r="F27" s="160"/>
      <c r="G27" s="210"/>
      <c r="H27" s="156"/>
      <c r="I27" s="156"/>
      <c r="J27" s="156"/>
      <c r="M27" s="318"/>
    </row>
    <row r="28" spans="1:13" s="317" customFormat="1" ht="15" customHeight="1">
      <c r="A28" s="148" t="s">
        <v>125</v>
      </c>
      <c r="B28" s="251">
        <v>1215</v>
      </c>
      <c r="C28" s="305">
        <v>0</v>
      </c>
      <c r="D28" s="159"/>
      <c r="E28" s="306">
        <f>+C28</f>
        <v>0</v>
      </c>
      <c r="F28" s="307">
        <f>+E28*F$14</f>
        <v>0</v>
      </c>
      <c r="G28" s="312">
        <f>+E28+F28</f>
        <v>0</v>
      </c>
      <c r="H28" s="156"/>
      <c r="I28" s="156"/>
      <c r="J28" s="156"/>
      <c r="M28" s="318"/>
    </row>
    <row r="29" spans="1:13" s="317" customFormat="1" ht="15" customHeight="1">
      <c r="A29" s="148" t="s">
        <v>126</v>
      </c>
      <c r="B29" s="251">
        <v>1242</v>
      </c>
      <c r="C29" s="305">
        <v>0</v>
      </c>
      <c r="D29" s="159"/>
      <c r="E29" s="306">
        <f>+C29</f>
        <v>0</v>
      </c>
      <c r="F29" s="307">
        <f t="shared" ref="F29" si="2">+E29*F$14</f>
        <v>0</v>
      </c>
      <c r="G29" s="312">
        <f>+E29+F29</f>
        <v>0</v>
      </c>
      <c r="H29" s="156"/>
      <c r="I29" s="156"/>
      <c r="J29" s="156"/>
      <c r="M29" s="318"/>
    </row>
    <row r="30" spans="1:13" s="317" customFormat="1" ht="15" customHeight="1">
      <c r="A30" s="148" t="s">
        <v>127</v>
      </c>
      <c r="B30" s="252">
        <v>1216</v>
      </c>
      <c r="C30" s="305">
        <v>0</v>
      </c>
      <c r="D30" s="164"/>
      <c r="E30" s="306">
        <f>+C30</f>
        <v>0</v>
      </c>
      <c r="F30" s="307">
        <f>+E30*F$14</f>
        <v>0</v>
      </c>
      <c r="G30" s="312">
        <f>+E30+F30</f>
        <v>0</v>
      </c>
      <c r="H30" s="156"/>
      <c r="I30" s="156"/>
      <c r="J30" s="156"/>
      <c r="M30" s="318"/>
    </row>
    <row r="31" spans="1:13" s="317" customFormat="1" ht="15" customHeight="1">
      <c r="A31" s="148" t="s">
        <v>128</v>
      </c>
      <c r="B31" s="252">
        <v>1085</v>
      </c>
      <c r="C31" s="305">
        <v>0</v>
      </c>
      <c r="D31" s="164"/>
      <c r="E31" s="306">
        <f>+C31</f>
        <v>0</v>
      </c>
      <c r="F31" s="307">
        <f>+E31*F$14</f>
        <v>0</v>
      </c>
      <c r="G31" s="312">
        <f>+E31+F31</f>
        <v>0</v>
      </c>
      <c r="H31" s="156"/>
      <c r="I31" s="156"/>
      <c r="J31" s="156"/>
      <c r="M31" s="318"/>
    </row>
    <row r="32" spans="1:13" s="317" customFormat="1" ht="15" customHeight="1">
      <c r="A32" s="148"/>
      <c r="B32" s="252"/>
      <c r="C32" s="158"/>
      <c r="D32" s="164"/>
      <c r="E32" s="129"/>
      <c r="F32" s="160"/>
      <c r="G32" s="210"/>
      <c r="H32" s="156"/>
      <c r="I32" s="156"/>
      <c r="J32" s="156"/>
      <c r="M32" s="318"/>
    </row>
    <row r="33" spans="1:12" s="318" customFormat="1" ht="15" customHeight="1">
      <c r="A33" s="148" t="s">
        <v>129</v>
      </c>
      <c r="B33" s="251">
        <v>1215</v>
      </c>
      <c r="C33" s="305">
        <v>0</v>
      </c>
      <c r="D33" s="159"/>
      <c r="E33" s="306">
        <f>+C33</f>
        <v>0</v>
      </c>
      <c r="F33" s="307">
        <f>+E33*F$14</f>
        <v>0</v>
      </c>
      <c r="G33" s="312">
        <f>+E33+F33</f>
        <v>0</v>
      </c>
      <c r="H33" s="156"/>
      <c r="I33" s="156"/>
      <c r="J33" s="156"/>
      <c r="K33" s="317"/>
      <c r="L33" s="317"/>
    </row>
    <row r="34" spans="1:12" s="318" customFormat="1" ht="15" customHeight="1">
      <c r="A34" s="148" t="s">
        <v>130</v>
      </c>
      <c r="B34" s="251">
        <v>1242</v>
      </c>
      <c r="C34" s="305">
        <v>0</v>
      </c>
      <c r="D34" s="159"/>
      <c r="E34" s="306">
        <f>+C34</f>
        <v>0</v>
      </c>
      <c r="F34" s="307">
        <f t="shared" ref="F34" si="3">+E34*F$14</f>
        <v>0</v>
      </c>
      <c r="G34" s="312">
        <f>+E34+F34</f>
        <v>0</v>
      </c>
      <c r="H34" s="156"/>
      <c r="I34" s="156"/>
      <c r="J34" s="156"/>
      <c r="K34" s="317"/>
      <c r="L34" s="317"/>
    </row>
    <row r="35" spans="1:12" s="318" customFormat="1" ht="15" customHeight="1">
      <c r="A35" s="148" t="s">
        <v>131</v>
      </c>
      <c r="B35" s="252">
        <v>1216</v>
      </c>
      <c r="C35" s="305">
        <v>0</v>
      </c>
      <c r="D35" s="164"/>
      <c r="E35" s="306">
        <f>+C35</f>
        <v>0</v>
      </c>
      <c r="F35" s="307">
        <f>+E35*F$14</f>
        <v>0</v>
      </c>
      <c r="G35" s="312">
        <f>+E35+F35</f>
        <v>0</v>
      </c>
      <c r="H35" s="156"/>
      <c r="I35" s="156"/>
      <c r="J35" s="156"/>
      <c r="K35" s="317"/>
      <c r="L35" s="317"/>
    </row>
    <row r="36" spans="1:12" s="318" customFormat="1" ht="15" customHeight="1">
      <c r="A36" s="148" t="s">
        <v>132</v>
      </c>
      <c r="B36" s="252">
        <v>1085</v>
      </c>
      <c r="C36" s="305">
        <v>0</v>
      </c>
      <c r="D36" s="164"/>
      <c r="E36" s="306">
        <f>+C36</f>
        <v>0</v>
      </c>
      <c r="F36" s="307">
        <f>+E36*F$14</f>
        <v>0</v>
      </c>
      <c r="G36" s="312">
        <f>+E36+F36</f>
        <v>0</v>
      </c>
      <c r="H36" s="156"/>
      <c r="I36" s="156"/>
      <c r="J36" s="156"/>
      <c r="K36" s="317"/>
      <c r="L36" s="317"/>
    </row>
    <row r="37" spans="1:12" s="318" customFormat="1" ht="15" customHeight="1">
      <c r="A37" s="148"/>
      <c r="B37" s="252"/>
      <c r="C37" s="158"/>
      <c r="D37" s="164"/>
      <c r="E37" s="129"/>
      <c r="F37" s="160"/>
      <c r="G37" s="210"/>
      <c r="H37" s="156"/>
      <c r="I37" s="156"/>
      <c r="J37" s="156"/>
      <c r="K37" s="317"/>
      <c r="L37" s="317"/>
    </row>
    <row r="38" spans="1:12" s="318" customFormat="1" ht="15" customHeight="1">
      <c r="A38" s="148" t="s">
        <v>136</v>
      </c>
      <c r="B38" s="251">
        <v>0</v>
      </c>
      <c r="C38" s="305">
        <v>0</v>
      </c>
      <c r="D38" s="159"/>
      <c r="E38" s="306">
        <f>+C38</f>
        <v>0</v>
      </c>
      <c r="F38" s="307">
        <f>+E38*F$14</f>
        <v>0</v>
      </c>
      <c r="G38" s="312">
        <f>+E38+F38</f>
        <v>0</v>
      </c>
      <c r="H38" s="156"/>
      <c r="I38" s="156"/>
      <c r="J38" s="156"/>
      <c r="K38" s="317"/>
      <c r="L38" s="317"/>
    </row>
    <row r="39" spans="1:12" s="318" customFormat="1" ht="15" customHeight="1">
      <c r="A39" s="148" t="s">
        <v>133</v>
      </c>
      <c r="B39" s="251">
        <v>0</v>
      </c>
      <c r="C39" s="305">
        <v>0</v>
      </c>
      <c r="D39" s="159"/>
      <c r="E39" s="306">
        <f>+C39</f>
        <v>0</v>
      </c>
      <c r="F39" s="307">
        <f t="shared" ref="F39" si="4">+E39*F$14</f>
        <v>0</v>
      </c>
      <c r="G39" s="312">
        <f>+E39+F39</f>
        <v>0</v>
      </c>
      <c r="H39" s="156"/>
      <c r="I39" s="156"/>
      <c r="J39" s="156"/>
      <c r="K39" s="317"/>
      <c r="L39" s="317"/>
    </row>
    <row r="40" spans="1:12" s="318" customFormat="1" ht="15" customHeight="1">
      <c r="A40" s="148" t="s">
        <v>134</v>
      </c>
      <c r="B40" s="252">
        <v>0</v>
      </c>
      <c r="C40" s="305">
        <v>0</v>
      </c>
      <c r="D40" s="164"/>
      <c r="E40" s="306">
        <f>+C40</f>
        <v>0</v>
      </c>
      <c r="F40" s="307">
        <f>+E40*F$14</f>
        <v>0</v>
      </c>
      <c r="G40" s="312">
        <f>+E40+F40</f>
        <v>0</v>
      </c>
      <c r="H40" s="156"/>
      <c r="I40" s="156"/>
      <c r="J40" s="156"/>
      <c r="K40" s="317"/>
      <c r="L40" s="317"/>
    </row>
    <row r="41" spans="1:12" ht="15" customHeight="1">
      <c r="A41" s="148" t="s">
        <v>135</v>
      </c>
      <c r="B41" s="252">
        <v>0</v>
      </c>
      <c r="C41" s="305">
        <v>0</v>
      </c>
      <c r="D41" s="164"/>
      <c r="E41" s="306">
        <f>+C41</f>
        <v>0</v>
      </c>
      <c r="F41" s="307">
        <f>+E41*F$14</f>
        <v>0</v>
      </c>
      <c r="G41" s="312">
        <f>+E41+F41</f>
        <v>0</v>
      </c>
      <c r="H41" s="156"/>
    </row>
    <row r="42" spans="1:12" ht="15" customHeight="1" thickBot="1">
      <c r="A42" s="242"/>
      <c r="B42" s="253"/>
      <c r="C42" s="254"/>
      <c r="D42" s="255"/>
      <c r="E42" s="245"/>
      <c r="F42" s="246"/>
      <c r="G42" s="247"/>
      <c r="H42" s="156"/>
    </row>
    <row r="43" spans="1:12" ht="20.100000000000001" customHeight="1" thickTop="1" thickBot="1">
      <c r="A43" s="369" t="s">
        <v>21</v>
      </c>
      <c r="B43" s="370"/>
      <c r="C43" s="370"/>
      <c r="D43" s="370"/>
      <c r="E43" s="370"/>
      <c r="F43" s="370"/>
      <c r="G43" s="371"/>
      <c r="H43" s="156"/>
      <c r="J43" s="1"/>
    </row>
    <row r="44" spans="1:12" ht="20.100000000000001" customHeight="1" thickTop="1" thickBot="1">
      <c r="A44" s="248" t="s">
        <v>10</v>
      </c>
      <c r="B44" s="336" t="str">
        <f>'100 Series'!B42</f>
        <v>Hourly Rate for repairs and authorized service outside of contractual obligations is = $0.00 / Hr.</v>
      </c>
      <c r="C44" s="337"/>
      <c r="D44" s="337"/>
      <c r="E44" s="337"/>
      <c r="F44" s="337"/>
      <c r="G44" s="338"/>
      <c r="H44" s="156"/>
      <c r="K44" s="9"/>
      <c r="L44" s="9"/>
    </row>
    <row r="45" spans="1:12" ht="15" customHeight="1" thickTop="1">
      <c r="A45" s="372" t="s">
        <v>1</v>
      </c>
      <c r="B45" s="373"/>
      <c r="C45" s="373"/>
      <c r="D45" s="373"/>
      <c r="E45" s="373"/>
      <c r="F45" s="373"/>
      <c r="G45" s="374"/>
      <c r="H45" s="156"/>
      <c r="K45" s="9"/>
      <c r="L45" s="9"/>
    </row>
    <row r="46" spans="1:12" ht="20.100000000000001" customHeight="1">
      <c r="A46" s="375" t="s">
        <v>16</v>
      </c>
      <c r="B46" s="376"/>
      <c r="C46" s="376"/>
      <c r="D46" s="376"/>
      <c r="E46" s="376"/>
      <c r="F46" s="376"/>
      <c r="G46" s="377"/>
      <c r="H46" s="156"/>
      <c r="K46" s="9"/>
      <c r="L46" s="9"/>
    </row>
    <row r="47" spans="1:12" ht="15" customHeight="1">
      <c r="A47" s="355"/>
      <c r="B47" s="356"/>
      <c r="C47" s="356"/>
      <c r="D47" s="356"/>
      <c r="E47" s="356"/>
      <c r="F47" s="356"/>
      <c r="G47" s="357"/>
      <c r="K47" s="9"/>
      <c r="L47" s="9"/>
    </row>
    <row r="48" spans="1:12" ht="15" customHeight="1">
      <c r="A48" s="333" t="s">
        <v>78</v>
      </c>
      <c r="B48" s="334"/>
      <c r="C48" s="334"/>
      <c r="D48" s="334"/>
      <c r="E48" s="334"/>
      <c r="F48" s="334"/>
      <c r="G48" s="335"/>
      <c r="K48" s="9"/>
      <c r="L48" s="9"/>
    </row>
    <row r="49" spans="1:12" ht="15" customHeight="1">
      <c r="A49" s="333" t="s">
        <v>79</v>
      </c>
      <c r="B49" s="334"/>
      <c r="C49" s="334"/>
      <c r="D49" s="334"/>
      <c r="E49" s="334"/>
      <c r="F49" s="334"/>
      <c r="G49" s="335"/>
      <c r="K49" s="9"/>
      <c r="L49" s="9"/>
    </row>
    <row r="50" spans="1:12" ht="15" customHeight="1">
      <c r="A50" s="333" t="s">
        <v>80</v>
      </c>
      <c r="B50" s="334"/>
      <c r="C50" s="334"/>
      <c r="D50" s="334"/>
      <c r="E50" s="334"/>
      <c r="F50" s="334"/>
      <c r="G50" s="335"/>
      <c r="K50" s="9"/>
      <c r="L50" s="9"/>
    </row>
    <row r="51" spans="1:12" ht="15" customHeight="1">
      <c r="A51" s="330" t="s">
        <v>81</v>
      </c>
      <c r="B51" s="331"/>
      <c r="C51" s="331"/>
      <c r="D51" s="331"/>
      <c r="E51" s="331"/>
      <c r="F51" s="331"/>
      <c r="G51" s="332"/>
      <c r="K51" s="9"/>
      <c r="L51" s="9"/>
    </row>
    <row r="52" spans="1:12" ht="15" customHeight="1">
      <c r="A52" s="330" t="s">
        <v>82</v>
      </c>
      <c r="B52" s="331"/>
      <c r="C52" s="331"/>
      <c r="D52" s="331"/>
      <c r="E52" s="331"/>
      <c r="F52" s="331"/>
      <c r="G52" s="332"/>
      <c r="K52" s="9"/>
      <c r="L52" s="9"/>
    </row>
    <row r="53" spans="1:12" ht="15" customHeight="1">
      <c r="A53" s="333" t="s">
        <v>83</v>
      </c>
      <c r="B53" s="334"/>
      <c r="C53" s="334"/>
      <c r="D53" s="334"/>
      <c r="E53" s="334"/>
      <c r="F53" s="334"/>
      <c r="G53" s="335"/>
      <c r="K53" s="9"/>
      <c r="L53" s="9"/>
    </row>
    <row r="54" spans="1:12" ht="15" customHeight="1">
      <c r="A54" s="333" t="s">
        <v>84</v>
      </c>
      <c r="B54" s="334"/>
      <c r="C54" s="334"/>
      <c r="D54" s="334"/>
      <c r="E54" s="334"/>
      <c r="F54" s="334"/>
      <c r="G54" s="335"/>
      <c r="K54" s="9"/>
      <c r="L54" s="9"/>
    </row>
    <row r="55" spans="1:12" ht="15" customHeight="1">
      <c r="A55" s="333" t="s">
        <v>85</v>
      </c>
      <c r="B55" s="334"/>
      <c r="C55" s="334"/>
      <c r="D55" s="334"/>
      <c r="E55" s="334"/>
      <c r="F55" s="334"/>
      <c r="G55" s="335"/>
      <c r="K55" s="9"/>
      <c r="L55" s="9"/>
    </row>
    <row r="56" spans="1:12" ht="15" customHeight="1">
      <c r="A56" s="330" t="s">
        <v>86</v>
      </c>
      <c r="B56" s="331"/>
      <c r="C56" s="331"/>
      <c r="D56" s="331"/>
      <c r="E56" s="331"/>
      <c r="F56" s="331"/>
      <c r="G56" s="332"/>
      <c r="K56" s="9"/>
      <c r="L56" s="9"/>
    </row>
    <row r="57" spans="1:12" ht="15" customHeight="1">
      <c r="A57" s="19"/>
      <c r="B57" s="15"/>
      <c r="C57" s="15"/>
      <c r="D57" s="15"/>
      <c r="E57" s="15"/>
      <c r="F57" s="15"/>
      <c r="G57" s="18"/>
      <c r="K57" s="9"/>
      <c r="L57" s="9"/>
    </row>
    <row r="58" spans="1:12" ht="15" customHeight="1">
      <c r="A58" s="19"/>
      <c r="B58" s="15"/>
      <c r="C58" s="15"/>
      <c r="D58" s="329" t="s">
        <v>48</v>
      </c>
      <c r="E58" s="329"/>
      <c r="F58" s="329"/>
      <c r="G58" s="18"/>
      <c r="K58" s="9"/>
      <c r="L58" s="9"/>
    </row>
    <row r="59" spans="1:12" ht="15" customHeight="1">
      <c r="A59" s="19"/>
      <c r="B59" s="15"/>
      <c r="C59" s="15"/>
      <c r="D59" s="15"/>
      <c r="E59" s="15"/>
      <c r="F59" s="15"/>
      <c r="G59" s="18"/>
      <c r="K59" s="9"/>
      <c r="L59" s="9"/>
    </row>
    <row r="60" spans="1:12" ht="15" customHeight="1">
      <c r="A60" s="19"/>
      <c r="B60" s="15"/>
      <c r="C60" s="15"/>
      <c r="D60" s="15"/>
      <c r="E60" s="15"/>
      <c r="F60" s="15"/>
      <c r="G60" s="18"/>
      <c r="K60" s="9"/>
      <c r="L60" s="9"/>
    </row>
    <row r="61" spans="1:12" ht="15" customHeight="1">
      <c r="A61" s="19"/>
      <c r="B61" s="15"/>
      <c r="C61" s="15"/>
      <c r="D61" s="329" t="s">
        <v>62</v>
      </c>
      <c r="E61" s="329"/>
      <c r="F61" s="329"/>
      <c r="G61" s="18"/>
      <c r="K61" s="9"/>
      <c r="L61" s="9"/>
    </row>
    <row r="62" spans="1:12" ht="15" customHeight="1">
      <c r="A62" s="19"/>
      <c r="B62" s="15"/>
      <c r="C62" s="15"/>
      <c r="D62" s="15"/>
      <c r="E62" s="15"/>
      <c r="F62" s="15"/>
      <c r="G62" s="18"/>
      <c r="K62" s="9"/>
      <c r="L62" s="9"/>
    </row>
    <row r="63" spans="1:12" ht="20.100000000000001" customHeight="1">
      <c r="A63" s="326" t="s">
        <v>14</v>
      </c>
      <c r="B63" s="327"/>
      <c r="C63" s="44">
        <v>30</v>
      </c>
      <c r="D63" s="8" t="s">
        <v>76</v>
      </c>
      <c r="E63" s="327" t="s">
        <v>23</v>
      </c>
      <c r="F63" s="327"/>
      <c r="G63" s="43"/>
      <c r="K63" s="9"/>
      <c r="L63" s="9"/>
    </row>
    <row r="64" spans="1:12" ht="15" customHeight="1" thickBot="1">
      <c r="A64" s="45"/>
      <c r="B64" s="46"/>
      <c r="C64" s="46"/>
      <c r="D64" s="46"/>
      <c r="E64" s="46"/>
      <c r="F64" s="46"/>
      <c r="G64" s="47"/>
      <c r="K64" s="9"/>
      <c r="L64" s="9"/>
    </row>
    <row r="65" spans="3:13" ht="15" customHeight="1" thickTop="1">
      <c r="C65" s="8"/>
      <c r="J65" s="1"/>
    </row>
    <row r="66" spans="3:13" ht="15" customHeight="1"/>
    <row r="67" spans="3:13" s="9" customFormat="1" ht="15" customHeight="1">
      <c r="K67" s="1"/>
      <c r="L67" s="1"/>
      <c r="M67"/>
    </row>
    <row r="68" spans="3:13" s="9" customFormat="1" ht="15" customHeight="1">
      <c r="K68" s="1"/>
      <c r="L68" s="1"/>
      <c r="M68"/>
    </row>
    <row r="69" spans="3:13" s="9" customFormat="1" ht="15" customHeight="1">
      <c r="K69" s="1"/>
      <c r="L69" s="1"/>
      <c r="M69"/>
    </row>
    <row r="70" spans="3:13" s="9" customFormat="1" ht="15" customHeight="1">
      <c r="K70" s="1"/>
      <c r="L70" s="1"/>
      <c r="M70"/>
    </row>
    <row r="71" spans="3:13" s="9" customFormat="1" ht="15" customHeight="1">
      <c r="K71" s="1"/>
      <c r="L71" s="1"/>
      <c r="M71"/>
    </row>
    <row r="72" spans="3:13" s="9" customFormat="1" ht="15" customHeight="1">
      <c r="K72" s="1"/>
      <c r="L72" s="1"/>
      <c r="M72"/>
    </row>
    <row r="73" spans="3:13" s="9" customFormat="1" ht="15" customHeight="1">
      <c r="K73" s="1"/>
      <c r="L73" s="1"/>
      <c r="M73"/>
    </row>
    <row r="74" spans="3:13" s="9" customFormat="1" ht="15" customHeight="1">
      <c r="K74" s="1"/>
      <c r="L74" s="1"/>
      <c r="M74"/>
    </row>
    <row r="75" spans="3:13" s="9" customFormat="1" ht="15" customHeight="1">
      <c r="K75" s="1"/>
      <c r="L75" s="1"/>
      <c r="M75"/>
    </row>
    <row r="76" spans="3:13" s="9" customFormat="1" ht="15" customHeight="1">
      <c r="K76" s="1"/>
      <c r="L76" s="1"/>
      <c r="M76"/>
    </row>
    <row r="77" spans="3:13" s="9" customFormat="1" ht="15" customHeight="1">
      <c r="K77" s="1"/>
      <c r="L77" s="1"/>
      <c r="M77"/>
    </row>
    <row r="78" spans="3:13" s="9" customFormat="1" ht="15" customHeight="1">
      <c r="K78" s="1"/>
      <c r="L78" s="1"/>
      <c r="M78"/>
    </row>
    <row r="79" spans="3:13" s="9" customFormat="1" ht="15" customHeight="1">
      <c r="K79" s="1"/>
      <c r="L79" s="1"/>
      <c r="M79"/>
    </row>
    <row r="80" spans="3:13" s="9" customFormat="1" ht="15" customHeight="1">
      <c r="K80" s="1"/>
      <c r="L80" s="1"/>
      <c r="M80"/>
    </row>
    <row r="81" spans="11:13" s="9" customFormat="1" ht="15" customHeight="1">
      <c r="K81" s="1"/>
      <c r="L81" s="1"/>
      <c r="M81"/>
    </row>
    <row r="82" spans="11:13" s="9" customFormat="1" ht="15" customHeight="1">
      <c r="K82" s="1"/>
      <c r="L82" s="1"/>
      <c r="M82"/>
    </row>
    <row r="83" spans="11:13" s="9" customFormat="1" ht="15" customHeight="1">
      <c r="K83" s="1"/>
      <c r="L83" s="1"/>
      <c r="M83"/>
    </row>
    <row r="84" spans="11:13" s="9" customFormat="1" ht="15" customHeight="1">
      <c r="K84" s="1"/>
      <c r="L84" s="1"/>
      <c r="M84"/>
    </row>
    <row r="85" spans="11:13" s="9" customFormat="1" ht="15" customHeight="1">
      <c r="K85" s="1"/>
      <c r="L85" s="1"/>
      <c r="M85"/>
    </row>
    <row r="86" spans="11:13" s="9" customFormat="1" ht="15" customHeight="1">
      <c r="K86" s="1"/>
      <c r="L86" s="1"/>
      <c r="M86"/>
    </row>
    <row r="87" spans="11:13" s="9" customFormat="1" ht="15" customHeight="1">
      <c r="K87" s="1"/>
      <c r="L87" s="1"/>
      <c r="M87"/>
    </row>
    <row r="88" spans="11:13" s="9" customFormat="1" ht="15" customHeight="1">
      <c r="K88" s="1"/>
      <c r="L88" s="1"/>
      <c r="M88"/>
    </row>
    <row r="89" spans="11:13" s="9" customFormat="1" ht="15" customHeight="1">
      <c r="K89" s="1"/>
      <c r="L89" s="1"/>
      <c r="M89"/>
    </row>
    <row r="90" spans="11:13" s="9" customFormat="1" ht="15" customHeight="1">
      <c r="K90" s="1"/>
      <c r="L90" s="1"/>
      <c r="M90"/>
    </row>
    <row r="91" spans="11:13" s="9" customFormat="1" ht="15" customHeight="1">
      <c r="K91" s="1"/>
      <c r="L91" s="1"/>
      <c r="M91"/>
    </row>
    <row r="92" spans="11:13" s="9" customFormat="1" ht="15" customHeight="1">
      <c r="K92" s="1"/>
      <c r="L92" s="1"/>
      <c r="M92"/>
    </row>
    <row r="93" spans="11:13" s="9" customFormat="1" ht="15" customHeight="1">
      <c r="K93" s="1"/>
      <c r="L93" s="1"/>
      <c r="M93"/>
    </row>
    <row r="94" spans="11:13" s="9" customFormat="1" ht="15" customHeight="1">
      <c r="K94" s="1"/>
      <c r="L94" s="1"/>
      <c r="M94"/>
    </row>
    <row r="95" spans="11:13" s="9" customFormat="1" ht="15" customHeight="1">
      <c r="K95" s="1"/>
      <c r="L95" s="1"/>
      <c r="M95"/>
    </row>
    <row r="96" spans="11:13" s="9" customFormat="1" ht="15" customHeight="1">
      <c r="K96" s="1"/>
      <c r="L96" s="1"/>
      <c r="M96"/>
    </row>
    <row r="97" spans="11:13" s="9" customFormat="1" ht="15" customHeight="1">
      <c r="K97" s="1"/>
      <c r="L97" s="1"/>
      <c r="M97"/>
    </row>
    <row r="98" spans="11:13" s="9" customFormat="1" ht="15" customHeight="1">
      <c r="K98" s="1"/>
      <c r="L98" s="1"/>
      <c r="M98"/>
    </row>
    <row r="99" spans="11:13" s="9" customFormat="1" ht="15" customHeight="1">
      <c r="K99" s="1"/>
      <c r="L99" s="1"/>
      <c r="M99"/>
    </row>
    <row r="100" spans="11:13" s="9" customFormat="1" ht="15" customHeight="1">
      <c r="K100" s="1"/>
      <c r="L100" s="1"/>
      <c r="M100"/>
    </row>
  </sheetData>
  <mergeCells count="23">
    <mergeCell ref="A47:G47"/>
    <mergeCell ref="A1:G1"/>
    <mergeCell ref="A2:G2"/>
    <mergeCell ref="A3:G3"/>
    <mergeCell ref="E8:F8"/>
    <mergeCell ref="E9:F9"/>
    <mergeCell ref="A43:G43"/>
    <mergeCell ref="B44:G44"/>
    <mergeCell ref="A45:G45"/>
    <mergeCell ref="A46:G46"/>
    <mergeCell ref="A63:B63"/>
    <mergeCell ref="E63:F63"/>
    <mergeCell ref="A48:G48"/>
    <mergeCell ref="A49:G49"/>
    <mergeCell ref="A50:G50"/>
    <mergeCell ref="A51:G51"/>
    <mergeCell ref="A52:G52"/>
    <mergeCell ref="A53:G53"/>
    <mergeCell ref="A54:G54"/>
    <mergeCell ref="A55:G55"/>
    <mergeCell ref="A56:G56"/>
    <mergeCell ref="D58:F58"/>
    <mergeCell ref="D61:F61"/>
  </mergeCells>
  <phoneticPr fontId="16" type="noConversion"/>
  <printOptions horizontalCentered="1"/>
  <pageMargins left="0.25" right="0.25" top="0.5" bottom="0.25" header="0.3" footer="0.3"/>
  <pageSetup paperSize="5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100 Series</vt:lpstr>
      <vt:lpstr>100 Series - Extras</vt:lpstr>
      <vt:lpstr>200 Series</vt:lpstr>
      <vt:lpstr>200 Series - Extras </vt:lpstr>
      <vt:lpstr>800 Series</vt:lpstr>
      <vt:lpstr>800 Series - Extras</vt:lpstr>
      <vt:lpstr>1000 Series</vt:lpstr>
      <vt:lpstr>1000 Series - Extras</vt:lpstr>
      <vt:lpstr>Apartments</vt:lpstr>
      <vt:lpstr>Extras</vt:lpstr>
      <vt:lpstr>'100 Series'!Print_Area</vt:lpstr>
      <vt:lpstr>'100 Series - Extras'!Print_Area</vt:lpstr>
      <vt:lpstr>'1000 Series'!Print_Area</vt:lpstr>
      <vt:lpstr>'1000 Series - Extras'!Print_Area</vt:lpstr>
      <vt:lpstr>'200 Series'!Print_Area</vt:lpstr>
      <vt:lpstr>'200 Series - Extras '!Print_Area</vt:lpstr>
      <vt:lpstr>'800 Series'!Print_Area</vt:lpstr>
      <vt:lpstr>'800 Series - Extras'!Print_Area</vt:lpstr>
      <vt:lpstr>Apartments!Print_Area</vt:lpstr>
      <vt:lpstr>Extras!Print_Area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Purchase Orders</cp:lastModifiedBy>
  <cp:lastPrinted>2024-11-14T14:24:41Z</cp:lastPrinted>
  <dcterms:created xsi:type="dcterms:W3CDTF">1999-03-06T17:18:52Z</dcterms:created>
  <dcterms:modified xsi:type="dcterms:W3CDTF">2024-11-20T15:50:14Z</dcterms:modified>
</cp:coreProperties>
</file>