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3A9A40A5-7080-41BF-8495-4837CC8358B9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100's" sheetId="46" r:id="rId1"/>
    <sheet name="100 Extras" sheetId="39" r:id="rId2"/>
    <sheet name="200'S" sheetId="61" r:id="rId3"/>
    <sheet name="200 Extras" sheetId="62" r:id="rId4"/>
    <sheet name="800's" sheetId="50" r:id="rId5"/>
    <sheet name="800 Extras" sheetId="52" r:id="rId6"/>
    <sheet name="1000's" sheetId="53" r:id="rId7"/>
    <sheet name="1000 Extras" sheetId="56" r:id="rId8"/>
    <sheet name="Apartments" sheetId="63" r:id="rId9"/>
    <sheet name="Fixtures" sheetId="60" r:id="rId10"/>
    <sheet name="Extras" sheetId="40" r:id="rId11"/>
  </sheets>
  <definedNames>
    <definedName name="_xlnm.Print_Area" localSheetId="1">'100 Extras'!$A$1:$G$77</definedName>
    <definedName name="_xlnm.Print_Area" localSheetId="7">'1000 Extras'!$A$1:$H$147</definedName>
    <definedName name="_xlnm.Print_Area" localSheetId="6">'1000''s'!$A$1:$I$82</definedName>
    <definedName name="_xlnm.Print_Area" localSheetId="0">'100''s'!$A$1:$K$82</definedName>
    <definedName name="_xlnm.Print_Area" localSheetId="3">'200 Extras'!$A$1:$H$76</definedName>
    <definedName name="_xlnm.Print_Area" localSheetId="2">'200''S'!$A$1:$J$85</definedName>
    <definedName name="_xlnm.Print_Area" localSheetId="5">'800 Extras'!$A$1:$H$83</definedName>
    <definedName name="_xlnm.Print_Area" localSheetId="4">'800''s'!$A$1:$J$85</definedName>
    <definedName name="_xlnm.Print_Area" localSheetId="8">Apartments!$A$1:$I$83</definedName>
    <definedName name="_xlnm.Print_Area" localSheetId="10">Extras!$A$1:$I$237</definedName>
    <definedName name="_xlnm.Print_Titles" localSheetId="1">'100 Extras'!$2:$13</definedName>
    <definedName name="_xlnm.Print_Titles" localSheetId="3">'200 Extras'!$2:$13</definedName>
    <definedName name="_xlnm.Print_Titles" localSheetId="5">'800 Extras'!$2:$13</definedName>
    <definedName name="_xlnm.Print_Titles" localSheetId="10">Extras!$1:$13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63" l="1"/>
  <c r="G43" i="63" s="1"/>
  <c r="E42" i="63"/>
  <c r="G42" i="63" s="1"/>
  <c r="E41" i="63"/>
  <c r="G41" i="63" s="1"/>
  <c r="E40" i="63"/>
  <c r="G40" i="63" s="1"/>
  <c r="E38" i="63"/>
  <c r="G38" i="63" s="1"/>
  <c r="E37" i="63"/>
  <c r="G37" i="63" s="1"/>
  <c r="E36" i="63"/>
  <c r="G36" i="63" s="1"/>
  <c r="E35" i="63"/>
  <c r="G35" i="63" s="1"/>
  <c r="E33" i="63"/>
  <c r="G33" i="63" s="1"/>
  <c r="E32" i="63"/>
  <c r="G32" i="63" s="1"/>
  <c r="E31" i="63"/>
  <c r="G31" i="63" s="1"/>
  <c r="E30" i="63"/>
  <c r="G30" i="63" s="1"/>
  <c r="E28" i="63"/>
  <c r="G28" i="63" s="1"/>
  <c r="E27" i="63"/>
  <c r="G27" i="63" s="1"/>
  <c r="E26" i="63"/>
  <c r="G26" i="63" s="1"/>
  <c r="E25" i="63"/>
  <c r="G25" i="63" s="1"/>
  <c r="H60" i="63"/>
  <c r="B60" i="63"/>
  <c r="E23" i="63"/>
  <c r="G23" i="63" s="1"/>
  <c r="E22" i="63"/>
  <c r="G22" i="63" s="1"/>
  <c r="H22" i="63" s="1"/>
  <c r="I22" i="63" s="1"/>
  <c r="E21" i="63"/>
  <c r="G21" i="63" s="1"/>
  <c r="E20" i="63"/>
  <c r="G20" i="63" s="1"/>
  <c r="G9" i="63"/>
  <c r="B9" i="63"/>
  <c r="G8" i="63"/>
  <c r="B8" i="63"/>
  <c r="B7" i="63"/>
  <c r="H5" i="63"/>
  <c r="H4" i="63"/>
  <c r="B4" i="63"/>
  <c r="G20" i="62"/>
  <c r="H20" i="62" s="1"/>
  <c r="G14" i="62"/>
  <c r="H14" i="62" s="1"/>
  <c r="G56" i="62"/>
  <c r="B56" i="62"/>
  <c r="G22" i="62"/>
  <c r="H22" i="62" s="1"/>
  <c r="G21" i="62"/>
  <c r="H21" i="62" s="1"/>
  <c r="G19" i="62"/>
  <c r="H19" i="62" s="1"/>
  <c r="G17" i="62"/>
  <c r="H17" i="62" s="1"/>
  <c r="G16" i="62"/>
  <c r="H16" i="62" s="1"/>
  <c r="G15" i="62"/>
  <c r="H15" i="62" s="1"/>
  <c r="B9" i="62"/>
  <c r="E8" i="62"/>
  <c r="B8" i="62"/>
  <c r="E7" i="62"/>
  <c r="B7" i="62"/>
  <c r="F5" i="62"/>
  <c r="B5" i="62"/>
  <c r="F4" i="62"/>
  <c r="B4" i="62"/>
  <c r="F21" i="61"/>
  <c r="H21" i="61" s="1"/>
  <c r="I62" i="61"/>
  <c r="B62" i="61"/>
  <c r="F20" i="61"/>
  <c r="H20" i="61" s="1"/>
  <c r="I20" i="61" s="1"/>
  <c r="J20" i="61" s="1"/>
  <c r="F23" i="61"/>
  <c r="H23" i="61" s="1"/>
  <c r="H9" i="61"/>
  <c r="B9" i="61"/>
  <c r="H8" i="61"/>
  <c r="B8" i="61"/>
  <c r="B7" i="61"/>
  <c r="I5" i="61"/>
  <c r="I4" i="61"/>
  <c r="B4" i="61"/>
  <c r="E22" i="53"/>
  <c r="B5" i="40"/>
  <c r="F8" i="40"/>
  <c r="F7" i="40"/>
  <c r="B9" i="40"/>
  <c r="B7" i="40"/>
  <c r="B8" i="40"/>
  <c r="B4" i="40"/>
  <c r="G5" i="40"/>
  <c r="G4" i="40"/>
  <c r="F5" i="52"/>
  <c r="F5" i="56"/>
  <c r="B7" i="56"/>
  <c r="B8" i="56"/>
  <c r="B5" i="56"/>
  <c r="B8" i="53"/>
  <c r="B5" i="39"/>
  <c r="B7" i="39"/>
  <c r="B8" i="39"/>
  <c r="B8" i="52" s="1"/>
  <c r="B4" i="52"/>
  <c r="B5" i="52"/>
  <c r="B4" i="39"/>
  <c r="F5" i="39"/>
  <c r="F4" i="39"/>
  <c r="B8" i="50"/>
  <c r="B7" i="50"/>
  <c r="E25" i="53"/>
  <c r="G25" i="53" s="1"/>
  <c r="H40" i="63" l="1"/>
  <c r="I40" i="63" s="1"/>
  <c r="H41" i="63"/>
  <c r="I41" i="63" s="1"/>
  <c r="H42" i="63"/>
  <c r="I42" i="63" s="1"/>
  <c r="H43" i="63"/>
  <c r="I43" i="63" s="1"/>
  <c r="I27" i="63"/>
  <c r="H27" i="63"/>
  <c r="H37" i="63"/>
  <c r="I37" i="63" s="1"/>
  <c r="H36" i="63"/>
  <c r="I36" i="63" s="1"/>
  <c r="H35" i="63"/>
  <c r="I35" i="63" s="1"/>
  <c r="H38" i="63"/>
  <c r="I38" i="63" s="1"/>
  <c r="H32" i="63"/>
  <c r="I32" i="63" s="1"/>
  <c r="H33" i="63"/>
  <c r="I33" i="63" s="1"/>
  <c r="H30" i="63"/>
  <c r="I30" i="63" s="1"/>
  <c r="H31" i="63"/>
  <c r="I31" i="63" s="1"/>
  <c r="I25" i="63"/>
  <c r="I26" i="63"/>
  <c r="H26" i="63"/>
  <c r="H25" i="63"/>
  <c r="H28" i="63"/>
  <c r="I28" i="63" s="1"/>
  <c r="H21" i="63"/>
  <c r="I21" i="63" s="1"/>
  <c r="H20" i="63"/>
  <c r="I20" i="63" s="1"/>
  <c r="H23" i="63"/>
  <c r="I23" i="63" s="1"/>
  <c r="J21" i="61"/>
  <c r="I21" i="61"/>
  <c r="I23" i="61"/>
  <c r="J23" i="61" s="1"/>
  <c r="H25" i="53"/>
  <c r="I25" i="53" s="1"/>
  <c r="H5" i="53"/>
  <c r="I5" i="50"/>
  <c r="H93" i="40"/>
  <c r="I93" i="40"/>
  <c r="H94" i="40"/>
  <c r="I94" i="40" s="1"/>
  <c r="H71" i="40"/>
  <c r="I71" i="40" s="1"/>
  <c r="H69" i="40"/>
  <c r="I69" i="40" s="1"/>
  <c r="H72" i="40" l="1"/>
  <c r="I72" i="40" s="1"/>
  <c r="H73" i="40"/>
  <c r="I73" i="40" s="1"/>
  <c r="E8" i="39"/>
  <c r="E7" i="39"/>
  <c r="E45" i="53"/>
  <c r="G45" i="53" s="1"/>
  <c r="E40" i="53"/>
  <c r="G40" i="53" s="1"/>
  <c r="H45" i="53" l="1"/>
  <c r="I45" i="53" s="1"/>
  <c r="H40" i="53"/>
  <c r="I40" i="53" s="1"/>
  <c r="E37" i="53" l="1"/>
  <c r="G37" i="53" s="1"/>
  <c r="E31" i="53"/>
  <c r="G31" i="53" s="1"/>
  <c r="E28" i="53"/>
  <c r="G28" i="53" s="1"/>
  <c r="E44" i="53"/>
  <c r="B129" i="56"/>
  <c r="B59" i="53"/>
  <c r="B63" i="52"/>
  <c r="B62" i="50"/>
  <c r="B60" i="39"/>
  <c r="B59" i="46"/>
  <c r="G129" i="56"/>
  <c r="H59" i="53"/>
  <c r="G63" i="52"/>
  <c r="I62" i="50"/>
  <c r="F60" i="39"/>
  <c r="J59" i="46"/>
  <c r="G61" i="52"/>
  <c r="H61" i="52" s="1"/>
  <c r="G60" i="52"/>
  <c r="H60" i="52" s="1"/>
  <c r="G59" i="52"/>
  <c r="H59" i="52" s="1"/>
  <c r="G58" i="52"/>
  <c r="H58" i="52" s="1"/>
  <c r="G56" i="52"/>
  <c r="H56" i="52" s="1"/>
  <c r="G55" i="52"/>
  <c r="H55" i="52" s="1"/>
  <c r="G54" i="52"/>
  <c r="H54" i="52" s="1"/>
  <c r="G53" i="52"/>
  <c r="H53" i="52" s="1"/>
  <c r="F35" i="50"/>
  <c r="H35" i="50" s="1"/>
  <c r="F33" i="50"/>
  <c r="H33" i="50" s="1"/>
  <c r="F31" i="50"/>
  <c r="F30" i="50"/>
  <c r="F28" i="50"/>
  <c r="F26" i="50"/>
  <c r="F25" i="50"/>
  <c r="F23" i="50"/>
  <c r="F22" i="50"/>
  <c r="F20" i="50"/>
  <c r="E20" i="53"/>
  <c r="E24" i="53"/>
  <c r="E27" i="53"/>
  <c r="E30" i="53"/>
  <c r="E33" i="53"/>
  <c r="E34" i="53"/>
  <c r="E36" i="53"/>
  <c r="F21" i="46"/>
  <c r="I21" i="46" s="1"/>
  <c r="E8" i="56"/>
  <c r="G8" i="53"/>
  <c r="E7" i="52"/>
  <c r="H8" i="50"/>
  <c r="H37" i="53" l="1"/>
  <c r="I37" i="53" s="1"/>
  <c r="H31" i="53"/>
  <c r="I31" i="53" s="1"/>
  <c r="H28" i="53"/>
  <c r="I28" i="53" s="1"/>
  <c r="I35" i="50"/>
  <c r="J35" i="50" s="1"/>
  <c r="I33" i="50"/>
  <c r="J33" i="50" s="1"/>
  <c r="E8" i="52"/>
  <c r="H151" i="40" l="1"/>
  <c r="I151" i="40" s="1"/>
  <c r="H144" i="40"/>
  <c r="I144" i="40" s="1"/>
  <c r="H142" i="40"/>
  <c r="I142" i="40" s="1"/>
  <c r="H146" i="40"/>
  <c r="I146" i="40" s="1"/>
  <c r="H145" i="40"/>
  <c r="I145" i="40" s="1"/>
  <c r="H150" i="40"/>
  <c r="I150" i="40" s="1"/>
  <c r="H149" i="40"/>
  <c r="I149" i="40" s="1"/>
  <c r="H148" i="40"/>
  <c r="I148" i="40" s="1"/>
  <c r="H143" i="40"/>
  <c r="I143" i="40" s="1"/>
  <c r="H211" i="40"/>
  <c r="I211" i="40" s="1"/>
  <c r="H210" i="40"/>
  <c r="I210" i="40" s="1"/>
  <c r="H209" i="40"/>
  <c r="I209" i="40" s="1"/>
  <c r="H208" i="40"/>
  <c r="I208" i="40" s="1"/>
  <c r="H207" i="40"/>
  <c r="I207" i="40" s="1"/>
  <c r="H206" i="40"/>
  <c r="I206" i="40" s="1"/>
  <c r="H205" i="40"/>
  <c r="I205" i="40" s="1"/>
  <c r="H204" i="40"/>
  <c r="I204" i="40" s="1"/>
  <c r="H203" i="40"/>
  <c r="I203" i="40" s="1"/>
  <c r="H202" i="40"/>
  <c r="I202" i="40" s="1"/>
  <c r="H199" i="40"/>
  <c r="I199" i="40" s="1"/>
  <c r="H198" i="40"/>
  <c r="I198" i="40" s="1"/>
  <c r="H197" i="40"/>
  <c r="I197" i="40" s="1"/>
  <c r="H196" i="40"/>
  <c r="I196" i="40" s="1"/>
  <c r="H195" i="40"/>
  <c r="I195" i="40" s="1"/>
  <c r="H194" i="40"/>
  <c r="I194" i="40" s="1"/>
  <c r="H193" i="40"/>
  <c r="I193" i="40" s="1"/>
  <c r="H192" i="40"/>
  <c r="I192" i="40" s="1"/>
  <c r="H191" i="40"/>
  <c r="I191" i="40" s="1"/>
  <c r="H190" i="40"/>
  <c r="I190" i="40" s="1"/>
  <c r="H189" i="40"/>
  <c r="I189" i="40" s="1"/>
  <c r="H186" i="40"/>
  <c r="I186" i="40" s="1"/>
  <c r="H185" i="40"/>
  <c r="I185" i="40" s="1"/>
  <c r="H184" i="40"/>
  <c r="I184" i="40" s="1"/>
  <c r="H183" i="40"/>
  <c r="I183" i="40" s="1"/>
  <c r="H182" i="40"/>
  <c r="I182" i="40" s="1"/>
  <c r="H180" i="40"/>
  <c r="I180" i="40" s="1"/>
  <c r="H179" i="40"/>
  <c r="I179" i="40" s="1"/>
  <c r="H178" i="40"/>
  <c r="I178" i="40" s="1"/>
  <c r="H137" i="40"/>
  <c r="I137" i="40" s="1"/>
  <c r="H136" i="40"/>
  <c r="I136" i="40" s="1"/>
  <c r="H135" i="40"/>
  <c r="I135" i="40" s="1"/>
  <c r="H134" i="40"/>
  <c r="I134" i="40" s="1"/>
  <c r="H131" i="40"/>
  <c r="I131" i="40" s="1"/>
  <c r="H130" i="40"/>
  <c r="I130" i="40" s="1"/>
  <c r="H129" i="40"/>
  <c r="I129" i="40" s="1"/>
  <c r="H128" i="40"/>
  <c r="I128" i="40" s="1"/>
  <c r="H127" i="40"/>
  <c r="I127" i="40" s="1"/>
  <c r="H106" i="40"/>
  <c r="I106" i="40" s="1"/>
  <c r="H105" i="40"/>
  <c r="I105" i="40" s="1"/>
  <c r="H123" i="40"/>
  <c r="I123" i="40" s="1"/>
  <c r="H122" i="40"/>
  <c r="I122" i="40" s="1"/>
  <c r="H121" i="40"/>
  <c r="I121" i="40" s="1"/>
  <c r="H120" i="40"/>
  <c r="I120" i="40" s="1"/>
  <c r="H119" i="40"/>
  <c r="I119" i="40" s="1"/>
  <c r="H116" i="40"/>
  <c r="I116" i="40" s="1"/>
  <c r="H115" i="40"/>
  <c r="I115" i="40" s="1"/>
  <c r="H112" i="40"/>
  <c r="I112" i="40" s="1"/>
  <c r="H111" i="40"/>
  <c r="I111" i="40" s="1"/>
  <c r="H110" i="40"/>
  <c r="I110" i="40" s="1"/>
  <c r="H109" i="40"/>
  <c r="I109" i="40" s="1"/>
  <c r="H103" i="40"/>
  <c r="I103" i="40" s="1"/>
  <c r="H100" i="40"/>
  <c r="I100" i="40" s="1"/>
  <c r="H35" i="40"/>
  <c r="I35" i="40" s="1"/>
  <c r="H36" i="40"/>
  <c r="I36" i="40" s="1"/>
  <c r="G90" i="56"/>
  <c r="H90" i="56" s="1"/>
  <c r="G9" i="53"/>
  <c r="H9" i="50"/>
  <c r="E83" i="56"/>
  <c r="G79" i="56"/>
  <c r="G78" i="56"/>
  <c r="F4" i="56"/>
  <c r="F4" i="52"/>
  <c r="B83" i="56"/>
  <c r="B79" i="56"/>
  <c r="B78" i="56"/>
  <c r="B4" i="56" l="1"/>
  <c r="G116" i="56"/>
  <c r="H116" i="56" s="1"/>
  <c r="G115" i="56"/>
  <c r="H115" i="56" s="1"/>
  <c r="G114" i="56"/>
  <c r="H114" i="56" s="1"/>
  <c r="G113" i="56"/>
  <c r="H113" i="56" s="1"/>
  <c r="G112" i="56"/>
  <c r="H112" i="56" s="1"/>
  <c r="G111" i="56"/>
  <c r="H111" i="56" s="1"/>
  <c r="G110" i="56"/>
  <c r="H110" i="56" s="1"/>
  <c r="G108" i="56"/>
  <c r="H108" i="56" s="1"/>
  <c r="G107" i="56"/>
  <c r="H107" i="56" s="1"/>
  <c r="G106" i="56"/>
  <c r="H106" i="56" s="1"/>
  <c r="G105" i="56"/>
  <c r="H105" i="56" s="1"/>
  <c r="G103" i="56"/>
  <c r="H103" i="56" s="1"/>
  <c r="G101" i="56"/>
  <c r="H101" i="56" s="1"/>
  <c r="G100" i="56"/>
  <c r="H100" i="56" s="1"/>
  <c r="G99" i="56"/>
  <c r="H99" i="56" s="1"/>
  <c r="G98" i="56"/>
  <c r="H98" i="56" s="1"/>
  <c r="G97" i="56"/>
  <c r="H97" i="56" s="1"/>
  <c r="G95" i="56"/>
  <c r="H95" i="56" s="1"/>
  <c r="G94" i="56"/>
  <c r="H94" i="56" s="1"/>
  <c r="G93" i="56"/>
  <c r="H93" i="56" s="1"/>
  <c r="G92" i="56"/>
  <c r="H92" i="56" s="1"/>
  <c r="G91" i="56"/>
  <c r="H91" i="56" s="1"/>
  <c r="G89" i="56"/>
  <c r="H89" i="56" s="1"/>
  <c r="G88" i="56"/>
  <c r="H88" i="56" s="1"/>
  <c r="B60" i="56"/>
  <c r="G59" i="56"/>
  <c r="H59" i="56" s="1"/>
  <c r="G58" i="56"/>
  <c r="H58" i="56" s="1"/>
  <c r="G57" i="56"/>
  <c r="H57" i="56" s="1"/>
  <c r="G56" i="56"/>
  <c r="H56" i="56" s="1"/>
  <c r="G55" i="56"/>
  <c r="H55" i="56" s="1"/>
  <c r="G54" i="56"/>
  <c r="H54" i="56" s="1"/>
  <c r="G53" i="56"/>
  <c r="H53" i="56" s="1"/>
  <c r="G51" i="56"/>
  <c r="H51" i="56" s="1"/>
  <c r="G50" i="56"/>
  <c r="H50" i="56" s="1"/>
  <c r="G49" i="56"/>
  <c r="H49" i="56" s="1"/>
  <c r="G48" i="56"/>
  <c r="H48" i="56" s="1"/>
  <c r="G47" i="56"/>
  <c r="H47" i="56" s="1"/>
  <c r="G46" i="56"/>
  <c r="H46" i="56" s="1"/>
  <c r="G45" i="56"/>
  <c r="H45" i="56" s="1"/>
  <c r="G43" i="56"/>
  <c r="H43" i="56" s="1"/>
  <c r="G42" i="56"/>
  <c r="H42" i="56" s="1"/>
  <c r="G41" i="56"/>
  <c r="H41" i="56" s="1"/>
  <c r="G40" i="56"/>
  <c r="H40" i="56" s="1"/>
  <c r="G39" i="56"/>
  <c r="H39" i="56" s="1"/>
  <c r="G38" i="56"/>
  <c r="H38" i="56" s="1"/>
  <c r="G37" i="56"/>
  <c r="H37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8" i="56"/>
  <c r="H28" i="56" s="1"/>
  <c r="G27" i="56"/>
  <c r="H27" i="56" s="1"/>
  <c r="G26" i="56"/>
  <c r="H26" i="56" s="1"/>
  <c r="G25" i="56"/>
  <c r="H25" i="56" s="1"/>
  <c r="G24" i="56"/>
  <c r="H24" i="56" s="1"/>
  <c r="G23" i="56"/>
  <c r="H23" i="56" s="1"/>
  <c r="G22" i="56"/>
  <c r="H22" i="56" s="1"/>
  <c r="G20" i="56"/>
  <c r="H20" i="56" s="1"/>
  <c r="G19" i="56"/>
  <c r="H19" i="56" s="1"/>
  <c r="G18" i="56"/>
  <c r="H18" i="56" s="1"/>
  <c r="G17" i="56"/>
  <c r="H17" i="56" s="1"/>
  <c r="G16" i="56"/>
  <c r="H16" i="56" s="1"/>
  <c r="G15" i="56"/>
  <c r="H15" i="56" s="1"/>
  <c r="G14" i="56"/>
  <c r="H14" i="56" s="1"/>
  <c r="E9" i="56"/>
  <c r="B9" i="56"/>
  <c r="G44" i="53"/>
  <c r="E42" i="53"/>
  <c r="G42" i="53" s="1"/>
  <c r="E39" i="53"/>
  <c r="G39" i="53" s="1"/>
  <c r="G36" i="53"/>
  <c r="G34" i="53"/>
  <c r="G33" i="53"/>
  <c r="G30" i="53"/>
  <c r="G27" i="53"/>
  <c r="G24" i="53"/>
  <c r="G22" i="53"/>
  <c r="G20" i="53"/>
  <c r="B9" i="53"/>
  <c r="B7" i="53"/>
  <c r="H4" i="53"/>
  <c r="B4" i="53"/>
  <c r="G30" i="52"/>
  <c r="H30" i="52" s="1"/>
  <c r="G29" i="52"/>
  <c r="H29" i="52" s="1"/>
  <c r="G28" i="52"/>
  <c r="H28" i="52" s="1"/>
  <c r="G18" i="52"/>
  <c r="H18" i="52" s="1"/>
  <c r="G51" i="52"/>
  <c r="H51" i="52" s="1"/>
  <c r="G50" i="52"/>
  <c r="H50" i="52" s="1"/>
  <c r="G49" i="52"/>
  <c r="H49" i="52" s="1"/>
  <c r="G48" i="52"/>
  <c r="H48" i="52" s="1"/>
  <c r="G47" i="52"/>
  <c r="H47" i="52" s="1"/>
  <c r="G46" i="52"/>
  <c r="H46" i="52" s="1"/>
  <c r="G45" i="52"/>
  <c r="H45" i="52" s="1"/>
  <c r="G44" i="52"/>
  <c r="H44" i="52" s="1"/>
  <c r="G42" i="52"/>
  <c r="H42" i="52" s="1"/>
  <c r="G41" i="52"/>
  <c r="H41" i="52" s="1"/>
  <c r="G40" i="52"/>
  <c r="H40" i="52" s="1"/>
  <c r="G39" i="52"/>
  <c r="H39" i="52" s="1"/>
  <c r="G38" i="52"/>
  <c r="H38" i="52" s="1"/>
  <c r="G37" i="52"/>
  <c r="H37" i="52" s="1"/>
  <c r="G35" i="52"/>
  <c r="H35" i="52" s="1"/>
  <c r="G34" i="52"/>
  <c r="H34" i="52" s="1"/>
  <c r="G33" i="52"/>
  <c r="H33" i="52" s="1"/>
  <c r="G32" i="52"/>
  <c r="H32" i="52" s="1"/>
  <c r="G31" i="52"/>
  <c r="H31" i="52" s="1"/>
  <c r="G26" i="52"/>
  <c r="H26" i="52" s="1"/>
  <c r="G25" i="52"/>
  <c r="H25" i="52" s="1"/>
  <c r="G24" i="52"/>
  <c r="H24" i="52" s="1"/>
  <c r="G23" i="52"/>
  <c r="H23" i="52" s="1"/>
  <c r="G22" i="52"/>
  <c r="H22" i="52" s="1"/>
  <c r="G20" i="52"/>
  <c r="H20" i="52" s="1"/>
  <c r="G19" i="52"/>
  <c r="H19" i="52" s="1"/>
  <c r="G17" i="52"/>
  <c r="H17" i="52" s="1"/>
  <c r="G16" i="52"/>
  <c r="H16" i="52" s="1"/>
  <c r="G15" i="52"/>
  <c r="H15" i="52" s="1"/>
  <c r="G14" i="52"/>
  <c r="H14" i="52" s="1"/>
  <c r="B9" i="52"/>
  <c r="I4" i="50"/>
  <c r="B9" i="50"/>
  <c r="B4" i="50"/>
  <c r="H20" i="50"/>
  <c r="H31" i="50"/>
  <c r="H26" i="50"/>
  <c r="H30" i="50"/>
  <c r="H28" i="50"/>
  <c r="H25" i="50"/>
  <c r="H23" i="50"/>
  <c r="H22" i="50"/>
  <c r="B9" i="39"/>
  <c r="H44" i="53" l="1"/>
  <c r="I44" i="53" s="1"/>
  <c r="H42" i="53"/>
  <c r="I42" i="53" s="1"/>
  <c r="H39" i="53"/>
  <c r="I39" i="53" s="1"/>
  <c r="H36" i="53"/>
  <c r="I36" i="53" s="1"/>
  <c r="H24" i="53"/>
  <c r="I24" i="53" s="1"/>
  <c r="H33" i="53"/>
  <c r="I33" i="53" s="1"/>
  <c r="H30" i="53"/>
  <c r="I30" i="53" s="1"/>
  <c r="H20" i="53"/>
  <c r="I20" i="53" s="1"/>
  <c r="H27" i="53"/>
  <c r="I27" i="53" s="1"/>
  <c r="H22" i="53"/>
  <c r="I22" i="53" s="1"/>
  <c r="H34" i="53"/>
  <c r="I34" i="53" s="1"/>
  <c r="I20" i="50"/>
  <c r="J20" i="50" s="1"/>
  <c r="I31" i="50"/>
  <c r="J31" i="50" s="1"/>
  <c r="I26" i="50"/>
  <c r="J26" i="50" s="1"/>
  <c r="I25" i="50"/>
  <c r="J25" i="50" s="1"/>
  <c r="I28" i="50"/>
  <c r="J28" i="50" s="1"/>
  <c r="I22" i="50"/>
  <c r="J22" i="50" s="1"/>
  <c r="I23" i="50"/>
  <c r="J23" i="50" s="1"/>
  <c r="I30" i="50"/>
  <c r="J30" i="50" s="1"/>
  <c r="F33" i="46"/>
  <c r="I33" i="46" s="1"/>
  <c r="J33" i="46" s="1"/>
  <c r="K33" i="46" s="1"/>
  <c r="F31" i="46"/>
  <c r="I31" i="46" s="1"/>
  <c r="J31" i="46" s="1"/>
  <c r="K31" i="46" s="1"/>
  <c r="F29" i="46"/>
  <c r="I29" i="46" s="1"/>
  <c r="J29" i="46" s="1"/>
  <c r="K29" i="46" s="1"/>
  <c r="F27" i="46"/>
  <c r="I27" i="46" s="1"/>
  <c r="J27" i="46" s="1"/>
  <c r="F25" i="46"/>
  <c r="I25" i="46" s="1"/>
  <c r="J25" i="46" s="1"/>
  <c r="K25" i="46" s="1"/>
  <c r="F23" i="46"/>
  <c r="I23" i="46" s="1"/>
  <c r="J23" i="46" s="1"/>
  <c r="F20" i="46"/>
  <c r="I20" i="46" s="1"/>
  <c r="J20" i="46" s="1"/>
  <c r="K20" i="46" s="1"/>
  <c r="H175" i="40"/>
  <c r="I175" i="40" s="1"/>
  <c r="H174" i="40"/>
  <c r="I174" i="40" s="1"/>
  <c r="H173" i="40"/>
  <c r="I173" i="40" s="1"/>
  <c r="H172" i="40"/>
  <c r="I172" i="40" s="1"/>
  <c r="H171" i="40"/>
  <c r="I171" i="40" s="1"/>
  <c r="H170" i="40"/>
  <c r="I170" i="40" s="1"/>
  <c r="H169" i="40"/>
  <c r="I169" i="40" s="1"/>
  <c r="H168" i="40"/>
  <c r="I168" i="40" s="1"/>
  <c r="H97" i="40"/>
  <c r="I97" i="40" s="1"/>
  <c r="H96" i="40"/>
  <c r="I96" i="40" s="1"/>
  <c r="F37" i="39"/>
  <c r="G37" i="39" s="1"/>
  <c r="F18" i="39"/>
  <c r="G18" i="39" s="1"/>
  <c r="H27" i="40"/>
  <c r="I27" i="40" s="1"/>
  <c r="H81" i="40"/>
  <c r="I81" i="40" s="1"/>
  <c r="H80" i="40"/>
  <c r="I80" i="40" s="1"/>
  <c r="H15" i="40"/>
  <c r="I15" i="40" s="1"/>
  <c r="H18" i="40"/>
  <c r="I18" i="40" s="1"/>
  <c r="H19" i="40"/>
  <c r="I19" i="40" s="1"/>
  <c r="H20" i="40"/>
  <c r="I20" i="40" s="1"/>
  <c r="H21" i="40"/>
  <c r="I21" i="40" s="1"/>
  <c r="H22" i="40"/>
  <c r="I22" i="40" s="1"/>
  <c r="H23" i="40"/>
  <c r="I23" i="40" s="1"/>
  <c r="H24" i="40"/>
  <c r="I24" i="40" s="1"/>
  <c r="H25" i="40"/>
  <c r="I25" i="40" s="1"/>
  <c r="H26" i="40"/>
  <c r="I26" i="40" s="1"/>
  <c r="H28" i="40"/>
  <c r="I28" i="40" s="1"/>
  <c r="H29" i="40"/>
  <c r="I29" i="40" s="1"/>
  <c r="H30" i="40"/>
  <c r="I30" i="40" s="1"/>
  <c r="H31" i="40"/>
  <c r="I31" i="40" s="1"/>
  <c r="H32" i="40"/>
  <c r="I32" i="40" s="1"/>
  <c r="H33" i="40"/>
  <c r="I33" i="40" s="1"/>
  <c r="H34" i="40"/>
  <c r="I34" i="40" s="1"/>
  <c r="H39" i="40"/>
  <c r="I39" i="40" s="1"/>
  <c r="H40" i="40"/>
  <c r="I40" i="40" s="1"/>
  <c r="H41" i="40"/>
  <c r="I41" i="40" s="1"/>
  <c r="H42" i="40"/>
  <c r="I42" i="40" s="1"/>
  <c r="H43" i="40"/>
  <c r="I43" i="40" s="1"/>
  <c r="H44" i="40"/>
  <c r="I44" i="40" s="1"/>
  <c r="H45" i="40"/>
  <c r="I45" i="40" s="1"/>
  <c r="H46" i="40"/>
  <c r="I46" i="40" s="1"/>
  <c r="H47" i="40"/>
  <c r="I47" i="40" s="1"/>
  <c r="H48" i="40"/>
  <c r="I48" i="40" s="1"/>
  <c r="H51" i="40"/>
  <c r="I51" i="40" s="1"/>
  <c r="H52" i="40"/>
  <c r="I52" i="40" s="1"/>
  <c r="H53" i="40"/>
  <c r="I53" i="40" s="1"/>
  <c r="H54" i="40"/>
  <c r="I54" i="40" s="1"/>
  <c r="H55" i="40"/>
  <c r="I55" i="40" s="1"/>
  <c r="H56" i="40"/>
  <c r="I56" i="40" s="1"/>
  <c r="H57" i="40"/>
  <c r="I57" i="40" s="1"/>
  <c r="H60" i="40"/>
  <c r="I60" i="40" s="1"/>
  <c r="H61" i="40"/>
  <c r="I61" i="40" s="1"/>
  <c r="H62" i="40"/>
  <c r="I62" i="40" s="1"/>
  <c r="H63" i="40"/>
  <c r="I63" i="40" s="1"/>
  <c r="H64" i="40"/>
  <c r="I64" i="40" s="1"/>
  <c r="H65" i="40"/>
  <c r="I65" i="40" s="1"/>
  <c r="H66" i="40"/>
  <c r="I66" i="40" s="1"/>
  <c r="H67" i="40"/>
  <c r="I67" i="40" s="1"/>
  <c r="H70" i="40"/>
  <c r="I70" i="40" s="1"/>
  <c r="H74" i="40"/>
  <c r="I74" i="40" s="1"/>
  <c r="H75" i="40"/>
  <c r="I75" i="40" s="1"/>
  <c r="H76" i="40"/>
  <c r="I76" i="40" s="1"/>
  <c r="H77" i="40"/>
  <c r="I77" i="40" s="1"/>
  <c r="H91" i="40"/>
  <c r="I91" i="40" s="1"/>
  <c r="H92" i="40"/>
  <c r="I92" i="40" s="1"/>
  <c r="H95" i="40"/>
  <c r="I95" i="40" s="1"/>
  <c r="F59" i="39"/>
  <c r="G59" i="39" s="1"/>
  <c r="F58" i="39"/>
  <c r="G58" i="39" s="1"/>
  <c r="F57" i="39"/>
  <c r="G57" i="39" s="1"/>
  <c r="F56" i="39"/>
  <c r="G56" i="39" s="1"/>
  <c r="F55" i="39"/>
  <c r="G55" i="39" s="1"/>
  <c r="F54" i="39"/>
  <c r="G54" i="39" s="1"/>
  <c r="F52" i="39"/>
  <c r="G52" i="39" s="1"/>
  <c r="F51" i="39"/>
  <c r="G51" i="39" s="1"/>
  <c r="F50" i="39"/>
  <c r="G50" i="39" s="1"/>
  <c r="F49" i="39"/>
  <c r="G49" i="39" s="1"/>
  <c r="F47" i="39"/>
  <c r="G47" i="39" s="1"/>
  <c r="F46" i="39"/>
  <c r="G46" i="39" s="1"/>
  <c r="F45" i="39"/>
  <c r="G45" i="39" s="1"/>
  <c r="F44" i="39"/>
  <c r="G44" i="39" s="1"/>
  <c r="F43" i="39"/>
  <c r="G43" i="39" s="1"/>
  <c r="F42" i="39"/>
  <c r="G42" i="39" s="1"/>
  <c r="F41" i="39"/>
  <c r="G41" i="39" s="1"/>
  <c r="F40" i="39"/>
  <c r="G40" i="39" s="1"/>
  <c r="F38" i="39"/>
  <c r="G38" i="39" s="1"/>
  <c r="F36" i="39"/>
  <c r="G36" i="39" s="1"/>
  <c r="F35" i="39"/>
  <c r="G35" i="39" s="1"/>
  <c r="F34" i="39"/>
  <c r="G34" i="39" s="1"/>
  <c r="F33" i="39"/>
  <c r="G33" i="39" s="1"/>
  <c r="F31" i="39"/>
  <c r="G31" i="39" s="1"/>
  <c r="F30" i="39"/>
  <c r="G30" i="39" s="1"/>
  <c r="F29" i="39"/>
  <c r="G29" i="39" s="1"/>
  <c r="F28" i="39"/>
  <c r="G28" i="39" s="1"/>
  <c r="F27" i="39"/>
  <c r="G27" i="39" s="1"/>
  <c r="F25" i="39"/>
  <c r="G25" i="39" s="1"/>
  <c r="F24" i="39"/>
  <c r="G24" i="39" s="1"/>
  <c r="F23" i="39"/>
  <c r="G23" i="39" s="1"/>
  <c r="F22" i="39"/>
  <c r="G22" i="39" s="1"/>
  <c r="F21" i="39"/>
  <c r="G21" i="39" s="1"/>
  <c r="F19" i="39"/>
  <c r="G19" i="39" s="1"/>
  <c r="F17" i="39"/>
  <c r="G17" i="39" s="1"/>
  <c r="F16" i="39"/>
  <c r="G16" i="39" s="1"/>
  <c r="F15" i="39"/>
  <c r="G15" i="39" s="1"/>
  <c r="F14" i="39"/>
  <c r="G14" i="39" s="1"/>
  <c r="K27" i="46" l="1"/>
  <c r="J21" i="46"/>
  <c r="K21" i="46" s="1"/>
  <c r="K23" i="46"/>
  <c r="B7" i="52"/>
</calcChain>
</file>

<file path=xl/sharedStrings.xml><?xml version="1.0" encoding="utf-8"?>
<sst xmlns="http://schemas.openxmlformats.org/spreadsheetml/2006/main" count="1001" uniqueCount="428">
  <si>
    <t>DATE :</t>
  </si>
  <si>
    <t xml:space="preserve"> </t>
  </si>
  <si>
    <t>CONTRACT # :</t>
  </si>
  <si>
    <t>CONTRACTOR :</t>
  </si>
  <si>
    <t>CONTRACT PERIOD :</t>
  </si>
  <si>
    <t>TOTAL</t>
  </si>
  <si>
    <t>STAGE</t>
  </si>
  <si>
    <t>Services</t>
  </si>
  <si>
    <t>Rough-in</t>
  </si>
  <si>
    <t>Finishing</t>
  </si>
  <si>
    <t>Fixtures</t>
  </si>
  <si>
    <t>Panel / Mtr.</t>
  </si>
  <si>
    <t>Complete</t>
  </si>
  <si>
    <t>SUBTOTAL</t>
  </si>
  <si>
    <t>CODE</t>
  </si>
  <si>
    <t>100 %</t>
  </si>
  <si>
    <t>MODELS</t>
  </si>
  <si>
    <t>SERVICE :</t>
  </si>
  <si>
    <t xml:space="preserve">  NOTE :   ALL INVOICES MUST INCLUDE THE FOLLOWING ITEMS</t>
  </si>
  <si>
    <t>PROJECT :</t>
  </si>
  <si>
    <t>SERIES :</t>
  </si>
  <si>
    <t>Work Schedule # :</t>
  </si>
  <si>
    <t>HST</t>
  </si>
  <si>
    <t>DECORA DEVICES</t>
  </si>
  <si>
    <t>LIGHT OUTLETS</t>
  </si>
  <si>
    <t>HEAVY CIRCUITS</t>
  </si>
  <si>
    <t>UPGRADES</t>
  </si>
  <si>
    <t>INSTALLATION</t>
  </si>
  <si>
    <t>SERVICE</t>
  </si>
  <si>
    <t>UNDER CABINET LIGHTING</t>
  </si>
  <si>
    <t>Interior</t>
  </si>
  <si>
    <t>Exterior</t>
  </si>
  <si>
    <t>Extra</t>
  </si>
  <si>
    <t>Cost</t>
  </si>
  <si>
    <t xml:space="preserve">Contractor Initials: </t>
  </si>
  <si>
    <t>UPGRADED DEVICES</t>
  </si>
  <si>
    <t>Wall Sconce</t>
  </si>
  <si>
    <t>Foyer (2 Storey) / Stairwell</t>
  </si>
  <si>
    <t>COMPLETE</t>
  </si>
  <si>
    <t>Bath Ceiling</t>
  </si>
  <si>
    <t>** PO REQUIRED **</t>
  </si>
  <si>
    <t>LABOUR</t>
  </si>
  <si>
    <t>SERVICE CALL - ELECTRICIAN</t>
  </si>
  <si>
    <t>USB Charger Receptacle (20amp plug)</t>
  </si>
  <si>
    <t>BATH FANS</t>
  </si>
  <si>
    <t>Wire and Connect Make Up Air Unit (MAU and Current Relay Supplied by Others)</t>
  </si>
  <si>
    <t>POT LIGHTS</t>
  </si>
  <si>
    <t>UPGRADE FIXTURE PRICING (with LED bulbs)</t>
  </si>
  <si>
    <t>Breakfast Room</t>
  </si>
  <si>
    <t>Dining Room</t>
  </si>
  <si>
    <t>Powder Room / Bathroom 2 Light</t>
  </si>
  <si>
    <t>Bathroom 3 Light</t>
  </si>
  <si>
    <t>Bathroom 4 Light</t>
  </si>
  <si>
    <t>Foyer (1 Storey) / Kitchen / Master Bedroom / Family Room</t>
  </si>
  <si>
    <t>Rhythm Collection Brushed Nickel w/LED bulbs</t>
  </si>
  <si>
    <t xml:space="preserve">A51011-11 </t>
  </si>
  <si>
    <t xml:space="preserve">A51012-11 </t>
  </si>
  <si>
    <t xml:space="preserve">A51013-11 </t>
  </si>
  <si>
    <t xml:space="preserve">A51014-11 </t>
  </si>
  <si>
    <t xml:space="preserve">A51032-11 </t>
  </si>
  <si>
    <t xml:space="preserve">A51033-11 </t>
  </si>
  <si>
    <t>Hallway / Bedroom / Den / Family Room</t>
  </si>
  <si>
    <t xml:space="preserve">A51042-11 </t>
  </si>
  <si>
    <t xml:space="preserve">A51051-11 </t>
  </si>
  <si>
    <t xml:space="preserve">A51053-11 </t>
  </si>
  <si>
    <t xml:space="preserve">A51063-11 </t>
  </si>
  <si>
    <t xml:space="preserve">A51065-11 </t>
  </si>
  <si>
    <t>A - 7</t>
  </si>
  <si>
    <t>801 - Sharpley</t>
  </si>
  <si>
    <t>1015 - Murry</t>
  </si>
  <si>
    <t>1016 - McCabe</t>
  </si>
  <si>
    <t>1026 - Medley</t>
  </si>
  <si>
    <t>1030 - Nash</t>
  </si>
  <si>
    <t>1035 - Morrow</t>
  </si>
  <si>
    <t>1046 - Hazelwood</t>
  </si>
  <si>
    <t>Optional Basement Bedroom</t>
  </si>
  <si>
    <t>Tax</t>
  </si>
  <si>
    <t xml:space="preserve">Total </t>
  </si>
  <si>
    <t>Optional 4pc Ens. - 2 Sinks</t>
  </si>
  <si>
    <t>Optional 5pc Ensuite</t>
  </si>
  <si>
    <t>Optional Sunroom</t>
  </si>
  <si>
    <t>Optional Main Bathroom - 2 Sinks</t>
  </si>
  <si>
    <t>Total</t>
  </si>
  <si>
    <t>Included</t>
  </si>
  <si>
    <t>170 - Bassett</t>
  </si>
  <si>
    <t>160-2 - Stanley 2</t>
  </si>
  <si>
    <t xml:space="preserve">140 - Green </t>
  </si>
  <si>
    <t xml:space="preserve">130 - Lewis </t>
  </si>
  <si>
    <t>120 - Huntley</t>
  </si>
  <si>
    <t xml:space="preserve">110 - Thomas </t>
  </si>
  <si>
    <t>105 - Mann 2 BED</t>
  </si>
  <si>
    <t>105 - Mann 3 BED</t>
  </si>
  <si>
    <t>Percentage</t>
  </si>
  <si>
    <t>24 x 24  Box</t>
  </si>
  <si>
    <t xml:space="preserve">Cable c/w  </t>
  </si>
  <si>
    <t xml:space="preserve"> for Bell &amp; </t>
  </si>
  <si>
    <t>3/4" Conduit</t>
  </si>
  <si>
    <t>Underground</t>
  </si>
  <si>
    <t>Optional Gas Fireplace</t>
  </si>
  <si>
    <t>Optional 4pc Ensuite</t>
  </si>
  <si>
    <t>Optional Gas Fireplace (Basement)</t>
  </si>
  <si>
    <t>Optional 2-Sided Fireplace</t>
  </si>
  <si>
    <t>810 - Kemp</t>
  </si>
  <si>
    <t>Kitchen</t>
  </si>
  <si>
    <t>Powder Room</t>
  </si>
  <si>
    <t>804 - Manning</t>
  </si>
  <si>
    <t xml:space="preserve">Valecraft Homes (2019) Initials: </t>
  </si>
  <si>
    <t>Optional Kitchen Layout 1</t>
  </si>
  <si>
    <t>Optional Kitchen Layout 2</t>
  </si>
  <si>
    <t>A8020P-BN</t>
  </si>
  <si>
    <t>A8016P-11</t>
  </si>
  <si>
    <t>A8016-11</t>
  </si>
  <si>
    <t>A8012-11</t>
  </si>
  <si>
    <t>A59012-CH</t>
  </si>
  <si>
    <t>A59013-CH</t>
  </si>
  <si>
    <t>ML-DVI Lighting-DVP29001MF-EB</t>
  </si>
  <si>
    <t>Optional Kitchen 2</t>
  </si>
  <si>
    <t>Optional Extended Pantry 1 &amp; 3</t>
  </si>
  <si>
    <t>Optional 4pc Ensuite w/ 2 sinks</t>
  </si>
  <si>
    <t>Optional Bedroom #4</t>
  </si>
  <si>
    <t>1030 - Nash A</t>
  </si>
  <si>
    <t>Optional Fireplace in Family Room</t>
  </si>
  <si>
    <t>Credit</t>
  </si>
  <si>
    <t>71W-DS-C RESIDENTIAL 1 GANG FLOOR BOX DUPLEX BRASS</t>
  </si>
  <si>
    <t>71W-DS-N-C RESIDENTIAL 1 GANG FLOOR BOX DUPLEX NICKEL</t>
  </si>
  <si>
    <t>RING WI-FI VIDEO DOORBELL VENETIAN BRONZE (8VR1SZ-VFC0) Does not include set up</t>
  </si>
  <si>
    <t>6" POTLIGHT/SPEAKER C/W IC HOUSING [LIT-6SLRD07LM30K90CRIMW/SAN-H600ICAT]</t>
  </si>
  <si>
    <t>Kitchen Island</t>
  </si>
  <si>
    <t>Black Collection w/LED bulbs</t>
  </si>
  <si>
    <t>EGLO 94191A</t>
  </si>
  <si>
    <t>Dining Room / Stairwell</t>
  </si>
  <si>
    <t>EGLO 94188A</t>
  </si>
  <si>
    <t>EGLO 203646A - FIXTURE</t>
  </si>
  <si>
    <t>EGLO 203677A - FIXTURE</t>
  </si>
  <si>
    <t>DAINOLITE ARY-2419LEDW-MB</t>
  </si>
  <si>
    <t>DAINOLITE ARY-3630LEDW-MB</t>
  </si>
  <si>
    <t>Bathrooms</t>
  </si>
  <si>
    <t>ML-EGLO-94187A</t>
  </si>
  <si>
    <t>Island Pendant</t>
  </si>
  <si>
    <t xml:space="preserve">Island Pendants Packages </t>
  </si>
  <si>
    <t>SAN-A8001-11 (LED)</t>
  </si>
  <si>
    <t>SAN-A8011-11 (LED)</t>
  </si>
  <si>
    <t>SAN-A52051-11 (LED)</t>
  </si>
  <si>
    <t xml:space="preserve">826 - Bradley </t>
  </si>
  <si>
    <t>1030 - Nash B</t>
  </si>
  <si>
    <t>SCHEDULE "C"</t>
  </si>
  <si>
    <t>1086 - Steel</t>
  </si>
  <si>
    <t>Optional 4pc Ensuite - Tub &amp; Shower</t>
  </si>
  <si>
    <t>20 Amp Kitchen Island Plug - Non-Arc Fault</t>
  </si>
  <si>
    <t>20 Amp Separate Circuit GFI Kitchen Counter Plug - Non-Arc Fault</t>
  </si>
  <si>
    <t>PUCK LIGHTING</t>
  </si>
  <si>
    <t>Roma Collection</t>
  </si>
  <si>
    <t>A8001-11</t>
  </si>
  <si>
    <t>A1101S-BK</t>
  </si>
  <si>
    <t>Hallway / Bedroom / Laundry / Den / Bathroom Ceiling</t>
  </si>
  <si>
    <t>Foyer / Kitchen / Master Bedroom / Family Room</t>
  </si>
  <si>
    <t>NOTES / INCLUSIONS:</t>
  </si>
  <si>
    <t xml:space="preserve">     A - Contract No. , Lot / Unit No. , Model No. , Project Name, Completion Slip #, P.O.# (if required) Description of work</t>
  </si>
  <si>
    <t xml:space="preserve">     B - Codes for your operations as per Schedule "C"</t>
  </si>
  <si>
    <t xml:space="preserve">     C - Invoices which have more than one Contract No.  will not be accepted</t>
  </si>
  <si>
    <t xml:space="preserve">     D - A Purchase Order # must be obtained for all work performed which is not included in this contract such </t>
  </si>
  <si>
    <t xml:space="preserve">           as extras, repairs and service. This work must be submitted  on a separate invoice for each Purchase Order #.    </t>
  </si>
  <si>
    <t xml:space="preserve">     E - All invoices, extras, repairs or other must be accompanied by a completion slip, change order or work order from</t>
  </si>
  <si>
    <t xml:space="preserve">           a Valecraft Superintendent and a Purchase Order if applicable.</t>
  </si>
  <si>
    <t xml:space="preserve">     F - Code 680 is for Extras</t>
  </si>
  <si>
    <t xml:space="preserve">     G - Invoices received without ALL proper documentation will be returned.</t>
  </si>
  <si>
    <t>30 DAYS</t>
  </si>
  <si>
    <t>TERMS OF PAYMENT:</t>
  </si>
  <si>
    <t xml:space="preserve">   9'-0" Ceilings  </t>
  </si>
  <si>
    <t xml:space="preserve">   Decora Switches &amp; Plugs</t>
  </si>
  <si>
    <t xml:space="preserve">   2x USB Outlets in Kitchen (location to be determined at SS-Orbital appointment</t>
  </si>
  <si>
    <t xml:space="preserve">   "SOHO Fixture PACKAGE" including Dining Room Fixture</t>
  </si>
  <si>
    <t xml:space="preserve">   Plug for Garage Door Opener</t>
  </si>
  <si>
    <t xml:space="preserve">   100amp Service and gang meter base up to 6 units</t>
  </si>
  <si>
    <t xml:space="preserve">   Includes Split Service for Hydro One</t>
  </si>
  <si>
    <t xml:space="preserve">   Additional travel time</t>
  </si>
  <si>
    <t>S &amp; S Bolton Electric Inc.</t>
  </si>
  <si>
    <t>Operating as S &amp; S Electric</t>
  </si>
  <si>
    <t>105 - Mann 2 or 3 BEDROOM OPTION</t>
  </si>
  <si>
    <t>N/A</t>
  </si>
  <si>
    <t>NOTE : ALL INVOICES MUST INCLUDE THE FOLLOWING ITEMS</t>
  </si>
  <si>
    <t xml:space="preserve">          a Valecraft Superintendent and a Purchase Order if applicable.</t>
  </si>
  <si>
    <t>TERM OF PAYMENT</t>
  </si>
  <si>
    <t>CONTRACT #:</t>
  </si>
  <si>
    <t>804 - Manning 2 Bed</t>
  </si>
  <si>
    <t>804 - Manning 3 Bed</t>
  </si>
  <si>
    <t>810 - Kemp 3 Bed</t>
  </si>
  <si>
    <t>810 - Kemp 4 Bed</t>
  </si>
  <si>
    <t>815 - Hartin</t>
  </si>
  <si>
    <t>826 - Bradley 3 Bed</t>
  </si>
  <si>
    <t xml:space="preserve">   2" Conduit to Accommodate 200 amp service - 100 amp Service Included</t>
  </si>
  <si>
    <t>Optional Kitchen Layout #1</t>
  </si>
  <si>
    <t>Optional Kitchen Layout #2</t>
  </si>
  <si>
    <t>Optional Kitchen Layout #3</t>
  </si>
  <si>
    <t>Optional 4pc Ensuite - 2 Sinks</t>
  </si>
  <si>
    <t>Hood Fan Not Included</t>
  </si>
  <si>
    <t>Optional 4pc Main Bathroom</t>
  </si>
  <si>
    <t>Optional Jack &amp; Jill Bathroom</t>
  </si>
  <si>
    <t>1020 - Morgan</t>
  </si>
  <si>
    <t>1050 - McCaslin</t>
  </si>
  <si>
    <t>Optional Bedroom #4 (Loft Only)</t>
  </si>
  <si>
    <t>Optional Basement Recreation Room</t>
  </si>
  <si>
    <t>Optional Basement 3pc Bathroom</t>
  </si>
  <si>
    <t>1010 -Ferris</t>
  </si>
  <si>
    <t>Optional Office Main &amp; Laundry</t>
  </si>
  <si>
    <t xml:space="preserve">S &amp; S Bolton Electric Inc. </t>
  </si>
  <si>
    <t>Wire for Kitchen Hood Fan</t>
  </si>
  <si>
    <t>Dedicated Plug - 15amp 120v - Arc Fault</t>
  </si>
  <si>
    <t>Dedicated Kitchen Plug - 20amp 120v  - Non-Arc Fault</t>
  </si>
  <si>
    <t>Dedicated Weatherproof GFI plug 15amp 120v</t>
  </si>
  <si>
    <t>Gas Stove Plug (on existing circuit)</t>
  </si>
  <si>
    <t>HRV Plug on existing circuit) w/low voltage to thermostat (wiring only)</t>
  </si>
  <si>
    <t>Dedicated soffit Plug w/switch for holiday lights - 15amp 120v</t>
  </si>
  <si>
    <t>Decora Single Pole Switch</t>
  </si>
  <si>
    <t>Decora 3 Way Switch</t>
  </si>
  <si>
    <t>Decora 4 way Switch</t>
  </si>
  <si>
    <t>Upgrade Switch to Dimmer, Single Pole or 3 Way Switch (300w LED or 600w Incandescent)</t>
  </si>
  <si>
    <t>USB Charger Receptacle on Existing Circuit (15amp plug)</t>
  </si>
  <si>
    <t>Lutron Starter Kit – Includes Main Hub (Brain), 5 Smart Dimmers and 1 pico remote</t>
  </si>
  <si>
    <t xml:space="preserve">Lutron Smart Dimmer </t>
  </si>
  <si>
    <t>Lutron Pico Remote</t>
  </si>
  <si>
    <t>Upgrade Existing Receptacle (15amp or 20amp) with USB Charger Receptacle</t>
  </si>
  <si>
    <t>15amp Recessed Plug on Existing Circuit</t>
  </si>
  <si>
    <t>Plug 15amp (On Existing Circuit)</t>
  </si>
  <si>
    <t>Standard Light Outlet (Capped if No Fixture is Selected)</t>
  </si>
  <si>
    <t>Outlet for Future Ceiling Fan c/w 3 Wires</t>
  </si>
  <si>
    <t>Upgrade Sandard Light Outlet for a Future Ceiling Fan c/w 3 Wires</t>
  </si>
  <si>
    <t>Reinforce Existing Light Outlet (Suitable for Ceiling Fan - No 3wire) (70lbs Ceiling Fan/ 200lb Fixture)</t>
  </si>
  <si>
    <t>Capped Soffit Light Outlet (1st Floor Soffit)</t>
  </si>
  <si>
    <t>Capped Soffit Light Outlet (2nd Floor Soffit)</t>
  </si>
  <si>
    <t>Standard</t>
  </si>
  <si>
    <t>Wire for Built-in Microwave 20amp 240v</t>
  </si>
  <si>
    <t xml:space="preserve">Wire for Wall Oven or Cooktop - 40amp Breaker 120/240v 3 #8 Wiring </t>
  </si>
  <si>
    <t>Upgrade Existing Stove, Cook Top or Wall Oven Outlet from 40amp to 50amps 3 #8 wire</t>
  </si>
  <si>
    <t>Connection of Wall Oven or Cooktop</t>
  </si>
  <si>
    <t>Regular Dryer Outlet (30 amp Breaker, #10 gauge)</t>
  </si>
  <si>
    <t>Regular Stove Outlet (40amp Breaker, #8 gauge)</t>
  </si>
  <si>
    <t>Wire and Connect Whirlpool (Single Circuit)</t>
  </si>
  <si>
    <t>*Wire for Future Hot Tub 50amp 120/240v -3 #6 Wiring (Requires 200A Service)</t>
  </si>
  <si>
    <t>*Wire for Future Hot Tub 60amp 120/240v -3 #6 Wiring (Requires 200A Service)</t>
  </si>
  <si>
    <t>Connect Dishwasher</t>
  </si>
  <si>
    <t>Timer 30 min. for Bathroom Fan (Wiring not Included)</t>
  </si>
  <si>
    <t>Bathroom Exhaust Fan 90 CFM c/w Wiring - Non-ES BFQ90 2.5 Sones (Switch not Included)</t>
  </si>
  <si>
    <t>Upgrade</t>
  </si>
  <si>
    <t>Upgrade 90 CFM Non-ES BFQ90 Bathroom Exhaust Fan to CBP100 100 CFM 0.8 Sones Energy Star</t>
  </si>
  <si>
    <t>Upgrade 90 CFM Non-ES BFQ90 Bathroom Exhaust Fan to ESCBP150 150 CFM 1.1 Sones Energy Star</t>
  </si>
  <si>
    <t>T5LED Strip 9", 14" or 23" (Switch not Included)</t>
  </si>
  <si>
    <t>T5LED Strip 35", 47" or 58" (Switch not Included)</t>
  </si>
  <si>
    <t>1 LED Puck Light c/w Transformer and Decora Switch</t>
  </si>
  <si>
    <t>2 LED Puck Light c/w Transformer and Decora Switch</t>
  </si>
  <si>
    <t>3 LED Puck Light c/w Transformer and Decora Switch</t>
  </si>
  <si>
    <t>4 LED Puck Light c/w Transformer and Decora Switch</t>
  </si>
  <si>
    <t>5 LED Puck Light c/w Transformer and Decora Switch</t>
  </si>
  <si>
    <t>S &amp; I (Qty 1) 4" Interior LED slim line pot light (AFR4-0930-WH) Switch not Included</t>
  </si>
  <si>
    <t xml:space="preserve">S &amp; I (Qty 4) 4" Interior LED slim line pot light (AFR4-0930-WH) Switch not Included </t>
  </si>
  <si>
    <t>S &amp; I (Qty 6) 4" Interior LED slim line pot light (AFR4-0930-WH) Switch not Included</t>
  </si>
  <si>
    <t>S &amp; I (Qty 8) 4" Interior LED slim line pot light (AFR4-0930-WH) Switch not Included</t>
  </si>
  <si>
    <t>Additional Charge for Ceilings Higher than 9ft (Price per Pot Light)</t>
  </si>
  <si>
    <t>S &amp; I (Qty 1) 4" exterior LED slim line Pot Light (AFR4-0930-WH) Switch not Included</t>
  </si>
  <si>
    <t>S &amp; I (Qty 4) 4" exterior LED slim line Pot Light (AFR4-0930-WH) Switch not Included</t>
  </si>
  <si>
    <t>S &amp; I (Qty 6) 4" exterior LED slim line Pot Light (AFR4-0930-WH) Switch not Included</t>
  </si>
  <si>
    <t>Additional Charge for Pot Lights above 10ft (Price per Pot Light)</t>
  </si>
  <si>
    <t>STANDARD FIXTURE PRICING (With LED Bulbs) - Soho Collection</t>
  </si>
  <si>
    <t>NDR-FM-MS70-0510-4K-WH</t>
  </si>
  <si>
    <t>SAN-A8012-11 (LED)</t>
  </si>
  <si>
    <t>UPGRADE FIXTURE PRICING (with LED bulbs) Continued</t>
  </si>
  <si>
    <t>Walk-In Closet, Pantry</t>
  </si>
  <si>
    <t xml:space="preserve">Dining Room, Stairwell, High Entry, High Family Room </t>
  </si>
  <si>
    <t>(Where Applicablel)</t>
  </si>
  <si>
    <t>Powder Room 2 Light</t>
  </si>
  <si>
    <t xml:space="preserve">Main &amp; Ensuite Bathroom 3 Light </t>
  </si>
  <si>
    <t xml:space="preserve">Exterior </t>
  </si>
  <si>
    <t>High Ceiling (Where Applicable)</t>
  </si>
  <si>
    <t>SAN-A8016P-11 (LED)</t>
  </si>
  <si>
    <t>SAN-A8020P-11 (LED)</t>
  </si>
  <si>
    <t>SAN-A59012-7 (LED)</t>
  </si>
  <si>
    <t>SAN-A59013-7 (LED)</t>
  </si>
  <si>
    <t>Keyless</t>
  </si>
  <si>
    <t>Bathroom Plug Protected by GFI - 15amp (Existing Circuit)</t>
  </si>
  <si>
    <t>Weather proof plug 15amp (on Existing Circuit)</t>
  </si>
  <si>
    <t>Upgrade 15amp or 20amp Plug or Switch to Black</t>
  </si>
  <si>
    <t>Upgrade GFI or USB 15amp or 20amp Receptacle to Black</t>
  </si>
  <si>
    <t>DCC-10 Load Management System 50amp (Used w/ 100amp Services to add EV Charger or Hot Tub)</t>
  </si>
  <si>
    <t>Upgrade 100amp Split Service to 200amp Split Service 84 Circuit Panel</t>
  </si>
  <si>
    <t>Upgrade 200amp B2B Service to 200amp Split Service 84 Circuit Panel</t>
  </si>
  <si>
    <t>Upgrade 100amp B2B Service to 100amp Split Service 84 Circuit Panel</t>
  </si>
  <si>
    <t>***</t>
  </si>
  <si>
    <t xml:space="preserve">   *** Includes Finshed Basement Recreation Room</t>
  </si>
  <si>
    <t>100 Series</t>
  </si>
  <si>
    <t>800 Series</t>
  </si>
  <si>
    <t>1000 Series</t>
  </si>
  <si>
    <t>Install Purchaser's Light Fixture or Ceiling Fan (Per Hour) After Closing</t>
  </si>
  <si>
    <t>SAN-A8016-11 (LED)</t>
  </si>
  <si>
    <t>SAN-WS8012-11 (LED)</t>
  </si>
  <si>
    <t>Hallway / Bedroom / Den / Family Room / Bath Ceiling / Foyer (1 Storey) / Kitchen / Master Bedroom / Family Room</t>
  </si>
  <si>
    <t>SOHO Package</t>
  </si>
  <si>
    <t xml:space="preserve">STAIRWELL / DINING </t>
  </si>
  <si>
    <t>BREAKFAST / DINETTE</t>
  </si>
  <si>
    <r>
      <t xml:space="preserve">HIGH CEILINGS </t>
    </r>
    <r>
      <rPr>
        <b/>
        <sz val="9"/>
        <color theme="1"/>
        <rFont val="Calibri"/>
        <family val="2"/>
        <scheme val="minor"/>
      </rPr>
      <t>(where applicable)</t>
    </r>
  </si>
  <si>
    <t>18”D x 8” to 69”H</t>
  </si>
  <si>
    <t>20”D x 23” to 82”H</t>
  </si>
  <si>
    <t>Bulb: 1 x LED Bulb</t>
  </si>
  <si>
    <t>Bulb: 3 x LED Bulb</t>
  </si>
  <si>
    <t>KITCHEN &amp; MASTER BEDROOM</t>
  </si>
  <si>
    <t xml:space="preserve">ENTRY / HALL / LAUNDRY / BEDROOMS / </t>
  </si>
  <si>
    <t>PANTRY / CLOSET</t>
  </si>
  <si>
    <t>BATH CEILING / KITCHEN SINK &amp; ISLAND /</t>
  </si>
  <si>
    <t>FM-MS70-0510-4K-WH</t>
  </si>
  <si>
    <t>16”D x 5”H</t>
  </si>
  <si>
    <t>DEN / STUDY / FINISHED BASEMENT /</t>
  </si>
  <si>
    <t>7" dia.</t>
  </si>
  <si>
    <t>LIVING / FAMILY / GREAT ROOM</t>
  </si>
  <si>
    <t>LED C/W motion sensor</t>
  </si>
  <si>
    <t>12”D x 4”H</t>
  </si>
  <si>
    <t>Bulb: 2 x LED Bulb</t>
  </si>
  <si>
    <t>BATHROOM VANITY</t>
  </si>
  <si>
    <t xml:space="preserve">POWDER ROOM VANITY </t>
  </si>
  <si>
    <t>31-7/8”W x 6-1/2″H x 4-5/8”Ext</t>
  </si>
  <si>
    <t>24”W x 6-1/2″H x 4-1/4″Ext</t>
  </si>
  <si>
    <t>BASEMENT STAIRS &amp; SOFFIT</t>
  </si>
  <si>
    <t>UNFINISHED BASEMENT / GARAGE</t>
  </si>
  <si>
    <t>EXTERIOR FIXTURES</t>
  </si>
  <si>
    <t>(where applicable)</t>
  </si>
  <si>
    <t>AFR4C-0930-WH</t>
  </si>
  <si>
    <t>PEK001</t>
  </si>
  <si>
    <t>4-3/8”W x 6-7/8″H x 7-1/8″Ext</t>
  </si>
  <si>
    <t>LED Recessed Light</t>
  </si>
  <si>
    <t xml:space="preserve">5" OD </t>
  </si>
  <si>
    <t>All LED Bulbs Are Non-Dimmable</t>
  </si>
  <si>
    <t>S&amp;S Electric</t>
  </si>
  <si>
    <t>$95.00 / Hr. / Man</t>
  </si>
  <si>
    <t>826 - Bradley 4 Bed</t>
  </si>
  <si>
    <t>DAYS</t>
  </si>
  <si>
    <t xml:space="preserve">        A - Contract No. , Lot / Unit No. , Model No. , Project Name, Completion Slip #, P.O.# (if required) Description of work</t>
  </si>
  <si>
    <t xml:space="preserve">        B - Codes for your operations as per Schedule "C"</t>
  </si>
  <si>
    <t xml:space="preserve">        C - Invoices which have more than one Contract No.  will not be accepted</t>
  </si>
  <si>
    <t xml:space="preserve">        D - A Purchase Order # must be obtained for all work performed which is not included in this contract such </t>
  </si>
  <si>
    <t xml:space="preserve">              as extras, repairs and service. This work must be submitted  on a separate invoice for each Purchase Order #.    </t>
  </si>
  <si>
    <t xml:space="preserve">        E - All invoices, extras, repairs or other must be accompanied by a completion slip, change order or work order from</t>
  </si>
  <si>
    <t xml:space="preserve">              a Valecraft Superintendent and a Purchase Order if applicable.</t>
  </si>
  <si>
    <t xml:space="preserve">        F - Code 680 is for Extras</t>
  </si>
  <si>
    <t xml:space="preserve">        G - Invoices received without ALL proper documentation will be returned.</t>
  </si>
  <si>
    <t xml:space="preserve">   Additional Travel Time</t>
  </si>
  <si>
    <t>Basement Stairwell</t>
  </si>
  <si>
    <t>WS8012-BN</t>
  </si>
  <si>
    <t xml:space="preserve">      A - Contract No. , Lot / Unit No. , Model No. , Project Name, Completion Slip #, P.O.# (if required) Description of work</t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</si>
  <si>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</si>
  <si>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</si>
  <si>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</t>
  </si>
  <si>
    <t xml:space="preserve">            as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</si>
  <si>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</t>
  </si>
  <si>
    <t xml:space="preserve">      F - Code 680 is for Extras</t>
  </si>
  <si>
    <t xml:space="preserve">      G - Invoices received without ALL proper documentation will be returned.</t>
  </si>
  <si>
    <t xml:space="preserve">            a Valecraft Superintendent and a Purchase Order if applicable.</t>
  </si>
  <si>
    <t xml:space="preserve">830 - Butler </t>
  </si>
  <si>
    <t>830 - Butler</t>
  </si>
  <si>
    <t>870 - Denninson</t>
  </si>
  <si>
    <t>Hourly Rate for Repairs and Authorized Service Outside of Contractual Obligations</t>
  </si>
  <si>
    <t xml:space="preserve">870 - Dennison </t>
  </si>
  <si>
    <t>1020 - Morgan A</t>
  </si>
  <si>
    <t>1020 - Morgan B</t>
  </si>
  <si>
    <t>1026 - Medley A</t>
  </si>
  <si>
    <t>1026 - Medley B</t>
  </si>
  <si>
    <t>1035 - Morrow A &amp; B</t>
  </si>
  <si>
    <t>1035 - Morrow Corner Lot</t>
  </si>
  <si>
    <t>1046 - Hazelwood A</t>
  </si>
  <si>
    <t>1046 - Hazelwood B</t>
  </si>
  <si>
    <t>1050 - McCaslin A &amp; B</t>
  </si>
  <si>
    <t xml:space="preserve">1010 - Ferris A &amp; B </t>
  </si>
  <si>
    <t xml:space="preserve">1015 - Murry A &amp; B </t>
  </si>
  <si>
    <t>1016 - McCabe A &amp; B</t>
  </si>
  <si>
    <t>1086 - Steel A</t>
  </si>
  <si>
    <t>1086 - Steel B</t>
  </si>
  <si>
    <t>Optional Gas Fireplace (Great / Dining Room)</t>
  </si>
  <si>
    <t>Optional 4pc Ensuite Tub &amp; Shower</t>
  </si>
  <si>
    <t>No Plan</t>
  </si>
  <si>
    <t>Wall Mount Photocell for Exterior Lighting</t>
  </si>
  <si>
    <t>Copper Wiring &amp; Stove Outlet in Garage (Maximum Load 32amps)</t>
  </si>
  <si>
    <t>Wire for Wall Oven or Cook top - 60amp Breaker 120/240v 3 #6 Wiring</t>
  </si>
  <si>
    <t>1" Conduit for Future EV Charger Tied into Electrical Panel, No Wiring</t>
  </si>
  <si>
    <t>Wiring From Panel Location to Future EV Charger Location (Maximum Load 40amps) Note: The Wire Will</t>
  </si>
  <si>
    <t>Wiring From Panel Location to Future EV Charger Location (Maximum Load 32amps) Note: The Wire Will</t>
  </si>
  <si>
    <t>200amp Service or If DCC-10 is Purchased</t>
  </si>
  <si>
    <t>Upgrade to 9' Ceilings (Per Level)</t>
  </si>
  <si>
    <t>Wire Gas Fireplace</t>
  </si>
  <si>
    <t xml:space="preserve">Wire for Gas Fireplace Fan Kit c/w Wall Switch for Fan </t>
  </si>
  <si>
    <t>Wire for Electric Fireplace</t>
  </si>
  <si>
    <t>Smoke / Strobe &amp; C02 DETECTOR C/W Wiring &amp; Battery Backup</t>
  </si>
  <si>
    <t>Smoke / Strobe Detector C/W Wiring &amp; Battery Backup</t>
  </si>
  <si>
    <t xml:space="preserve">Kitchen / Master Bedroom </t>
  </si>
  <si>
    <t>2 x Island Fixtures c/w Light Outlets and 1 Switch</t>
  </si>
  <si>
    <t>3 x Island Fixtures c/w Light Outlets and 1 Switch</t>
  </si>
  <si>
    <t>SAN-A51051-11 (LED)</t>
  </si>
  <si>
    <t>Upgrade 100amp B2B Service to 200amp B2B 84 circuit panel (Hydro Service Layout Not Included)</t>
  </si>
  <si>
    <t>Wire for Wall Oven or Cooktop - 30amp Breaker 120/240v 3 #10 Wiring</t>
  </si>
  <si>
    <t>1016 - McCabe W/Loft</t>
  </si>
  <si>
    <t>Merkley Oaks</t>
  </si>
  <si>
    <t>XXX - XXX</t>
  </si>
  <si>
    <t>April 1, 2025 to March 31, 2026</t>
  </si>
  <si>
    <t>$0.00 / Hr. / Man</t>
  </si>
  <si>
    <t>200 Series</t>
  </si>
  <si>
    <t>201 - Thompson 2 Bed</t>
  </si>
  <si>
    <t>202 - Thompson 3 Bed</t>
  </si>
  <si>
    <t>203 - Mason</t>
  </si>
  <si>
    <t>203 - The Mason</t>
  </si>
  <si>
    <t xml:space="preserve">201 - Thompson  </t>
  </si>
  <si>
    <t>Optional Optional Family Room</t>
  </si>
  <si>
    <t>Apartments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</si>
  <si>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</si>
  <si>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</si>
  <si>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</si>
  <si>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</si>
  <si>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</si>
  <si>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</si>
  <si>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</si>
  <si>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</si>
  <si>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</si>
  <si>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</si>
  <si>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</si>
  <si>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</si>
  <si>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</si>
  <si>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</si>
  <si>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</si>
  <si>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</si>
  <si>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Corridor Basement</t>
  </si>
  <si>
    <t>Corridor Level 1</t>
  </si>
  <si>
    <t>Corridor Level 2</t>
  </si>
  <si>
    <t>Corridor 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</si>
</sst>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0_)"/>
    <numFmt numFmtId="167" formatCode="mmmm\ d\,\ yyyy"/>
    <numFmt numFmtId="168" formatCode="&quot;$&quot;#,##0.00"/>
    <numFmt numFmtId="169" formatCode="[$-409]d\-mmm\-yy;@"/>
    <numFmt numFmtId="170" formatCode="[$-409]mmmm\ d\,\ yyyy;@"/>
  </numFmts>
  <fonts count="5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P-CHNCRY"/>
    </font>
    <font>
      <b/>
      <sz val="10"/>
      <color indexed="8"/>
      <name val="P-CHNCRY"/>
    </font>
    <font>
      <b/>
      <sz val="12"/>
      <color indexed="8"/>
      <name val="P-CHNCRY"/>
    </font>
    <font>
      <sz val="10"/>
      <color indexed="8"/>
      <name val="Times New Roman"/>
      <family val="1"/>
    </font>
    <font>
      <b/>
      <u/>
      <sz val="12"/>
      <color indexed="8"/>
      <name val="Arial"/>
      <family val="2"/>
    </font>
    <font>
      <u/>
      <sz val="12"/>
      <color indexed="8"/>
      <name val="Arial"/>
      <family val="2"/>
    </font>
    <font>
      <b/>
      <i/>
      <sz val="16"/>
      <color indexed="8"/>
      <name val="Arial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i/>
      <u val="double"/>
      <sz val="16"/>
      <color indexed="8"/>
      <name val="Arial"/>
      <family val="2"/>
    </font>
    <font>
      <b/>
      <sz val="14"/>
      <color indexed="8"/>
      <name val="P-CHNCRY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color indexed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P-CHNCRY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u val="double"/>
      <sz val="16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8"/>
      <name val="Arial"/>
      <family val="2"/>
    </font>
    <font>
      <b/>
      <u/>
      <sz val="11"/>
      <color indexed="8"/>
      <name val="Arial"/>
      <family val="2"/>
    </font>
    <font>
      <b/>
      <sz val="16"/>
      <color indexed="8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indexed="8"/>
      <name val="Arial"/>
      <family val="2"/>
    </font>
    <font>
      <b/>
      <u/>
      <sz val="16"/>
      <color indexed="8"/>
      <name val="Arial"/>
      <family val="2"/>
    </font>
    <font>
      <b/>
      <sz val="11"/>
      <color rgb="FFC00000"/>
      <name val="Arial"/>
      <family val="2"/>
    </font>
    <font>
      <b/>
      <sz val="12"/>
      <color indexed="8"/>
      <name val="P-AVGARD"/>
    </font>
    <font>
      <sz val="9"/>
      <color indexed="8"/>
      <name val="Arial"/>
      <family val="2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8"/>
      </patternFill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gradientFill>
        <stop position="0">
          <color rgb="FFFFFF00"/>
        </stop>
        <stop position="1">
          <color rgb="FFFFFF99"/>
        </stop>
      </gradientFill>
    </fill>
    <fill>
      <patternFill patternType="gray125">
        <fgColor indexed="8"/>
        <bgColor theme="0"/>
      </patternFill>
    </fill>
    <fill>
      <patternFill patternType="solid">
        <fgColor theme="0"/>
        <bgColor indexed="8"/>
      </patternFill>
    </fill>
  </fills>
  <borders count="26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theme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theme="1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theme="1"/>
      </left>
      <right style="thin">
        <color theme="1"/>
      </right>
      <top/>
      <bottom/>
      <diagonal/>
    </border>
    <border>
      <left style="double">
        <color theme="1"/>
      </left>
      <right style="thin">
        <color theme="1"/>
      </right>
      <top/>
      <bottom style="thin">
        <color theme="1"/>
      </bottom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double">
        <color indexed="8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indexed="8"/>
      </left>
      <right/>
      <top style="double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theme="1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/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theme="1"/>
      </right>
      <top/>
      <bottom style="thin">
        <color indexed="8"/>
      </bottom>
      <diagonal/>
    </border>
    <border>
      <left/>
      <right style="double">
        <color theme="1"/>
      </right>
      <top style="thin">
        <color theme="1"/>
      </top>
      <bottom style="thin">
        <color indexed="8"/>
      </bottom>
      <diagonal/>
    </border>
    <border>
      <left/>
      <right style="double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/>
      <bottom style="thin">
        <color indexed="8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/>
      <bottom/>
      <diagonal/>
    </border>
    <border>
      <left style="thin">
        <color theme="1"/>
      </left>
      <right style="double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/>
      <right style="double">
        <color theme="1"/>
      </right>
      <top/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/>
      <diagonal/>
    </border>
    <border>
      <left style="double">
        <color theme="1"/>
      </left>
      <right style="double">
        <color theme="1"/>
      </right>
      <top style="thin">
        <color indexed="8"/>
      </top>
      <bottom style="thin">
        <color theme="1"/>
      </bottom>
      <diagonal/>
    </border>
    <border>
      <left style="double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double">
        <color theme="1"/>
      </left>
      <right style="double">
        <color theme="1"/>
      </right>
      <top/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double">
        <color theme="1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8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indexed="8"/>
      </bottom>
      <diagonal/>
    </border>
    <border>
      <left/>
      <right style="double">
        <color theme="1"/>
      </right>
      <top style="double">
        <color theme="1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theme="1"/>
      </left>
      <right/>
      <top/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double">
        <color indexed="8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8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 style="thin">
        <color indexed="8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theme="1"/>
      </bottom>
      <diagonal/>
    </border>
    <border>
      <left/>
      <right style="double">
        <color indexed="8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double">
        <color indexed="8"/>
      </bottom>
      <diagonal/>
    </border>
    <border>
      <left style="double">
        <color theme="1"/>
      </left>
      <right/>
      <top style="thin">
        <color indexed="8"/>
      </top>
      <bottom style="double">
        <color theme="1"/>
      </bottom>
      <diagonal/>
    </border>
    <border>
      <left/>
      <right/>
      <top style="thin">
        <color indexed="8"/>
      </top>
      <bottom style="double">
        <color theme="1"/>
      </bottom>
      <diagonal/>
    </border>
    <border>
      <left/>
      <right style="thin">
        <color theme="1"/>
      </right>
      <top style="thin">
        <color indexed="8"/>
      </top>
      <bottom style="double">
        <color theme="1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thin">
        <color theme="1"/>
      </top>
      <bottom style="double">
        <color theme="1"/>
      </bottom>
      <diagonal/>
    </border>
  </borders>
  <cellStyleXfs count="18">
    <xf numFmtId="166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9" fillId="0" borderId="0"/>
    <xf numFmtId="0" fontId="4" fillId="0" borderId="0"/>
    <xf numFmtId="0" fontId="27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971">
    <xf numFmtId="166" fontId="0" fillId="0" borderId="0" xfId="0"/>
    <xf numFmtId="165" fontId="6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5" fontId="21" fillId="8" borderId="0" xfId="1" applyNumberFormat="1" applyFont="1" applyFill="1" applyBorder="1" applyAlignment="1">
      <alignment horizontal="center"/>
    </xf>
    <xf numFmtId="166" fontId="19" fillId="0" borderId="0" xfId="3"/>
    <xf numFmtId="165" fontId="10" fillId="0" borderId="0" xfId="3" applyNumberFormat="1" applyFont="1" applyAlignment="1">
      <alignment vertical="center"/>
    </xf>
    <xf numFmtId="165" fontId="6" fillId="0" borderId="0" xfId="3" applyNumberFormat="1" applyFont="1" applyAlignment="1">
      <alignment vertical="center"/>
    </xf>
    <xf numFmtId="165" fontId="11" fillId="0" borderId="0" xfId="3" applyNumberFormat="1" applyFont="1" applyAlignment="1">
      <alignment vertical="center"/>
    </xf>
    <xf numFmtId="165" fontId="13" fillId="0" borderId="0" xfId="3" applyNumberFormat="1" applyFont="1" applyAlignment="1">
      <alignment horizontal="center" vertical="center"/>
    </xf>
    <xf numFmtId="165" fontId="13" fillId="0" borderId="0" xfId="3" applyNumberFormat="1" applyFont="1" applyAlignment="1">
      <alignment horizontal="left" vertical="center"/>
    </xf>
    <xf numFmtId="166" fontId="19" fillId="6" borderId="0" xfId="3" applyFill="1"/>
    <xf numFmtId="44" fontId="19" fillId="8" borderId="0" xfId="1" applyFont="1" applyFill="1" applyBorder="1" applyAlignment="1">
      <alignment horizontal="left"/>
    </xf>
    <xf numFmtId="166" fontId="26" fillId="0" borderId="0" xfId="0" applyFont="1"/>
    <xf numFmtId="44" fontId="26" fillId="8" borderId="0" xfId="1" applyFont="1" applyFill="1" applyBorder="1" applyAlignment="1">
      <alignment horizontal="left"/>
    </xf>
    <xf numFmtId="44" fontId="26" fillId="0" borderId="0" xfId="1" applyFont="1" applyFill="1" applyBorder="1" applyAlignment="1">
      <alignment horizontal="left"/>
    </xf>
    <xf numFmtId="168" fontId="31" fillId="0" borderId="30" xfId="0" applyNumberFormat="1" applyFont="1" applyBorder="1" applyAlignment="1">
      <alignment horizontal="center"/>
    </xf>
    <xf numFmtId="165" fontId="29" fillId="0" borderId="0" xfId="0" applyNumberFormat="1" applyFont="1" applyAlignment="1">
      <alignment vertical="center"/>
    </xf>
    <xf numFmtId="165" fontId="6" fillId="0" borderId="38" xfId="3" applyNumberFormat="1" applyFont="1" applyBorder="1" applyAlignment="1">
      <alignment vertical="center"/>
    </xf>
    <xf numFmtId="165" fontId="12" fillId="0" borderId="39" xfId="3" applyNumberFormat="1" applyFont="1" applyBorder="1" applyAlignment="1">
      <alignment vertical="center"/>
    </xf>
    <xf numFmtId="165" fontId="6" fillId="0" borderId="51" xfId="3" applyNumberFormat="1" applyFont="1" applyBorder="1" applyAlignment="1">
      <alignment vertical="center"/>
    </xf>
    <xf numFmtId="165" fontId="6" fillId="0" borderId="17" xfId="3" applyNumberFormat="1" applyFont="1" applyBorder="1" applyAlignment="1">
      <alignment vertical="center"/>
    </xf>
    <xf numFmtId="165" fontId="6" fillId="0" borderId="52" xfId="3" applyNumberFormat="1" applyFont="1" applyBorder="1" applyAlignment="1">
      <alignment vertical="center"/>
    </xf>
    <xf numFmtId="165" fontId="15" fillId="0" borderId="0" xfId="3" applyNumberFormat="1" applyFont="1" applyAlignment="1">
      <alignment horizontal="right" vertical="center"/>
    </xf>
    <xf numFmtId="165" fontId="15" fillId="0" borderId="0" xfId="3" applyNumberFormat="1" applyFont="1" applyAlignment="1">
      <alignment vertical="center"/>
    </xf>
    <xf numFmtId="165" fontId="15" fillId="0" borderId="39" xfId="3" applyNumberFormat="1" applyFont="1" applyBorder="1" applyAlignment="1">
      <alignment vertical="center"/>
    </xf>
    <xf numFmtId="167" fontId="30" fillId="0" borderId="0" xfId="3" applyNumberFormat="1" applyFont="1" applyAlignment="1">
      <alignment vertical="center"/>
    </xf>
    <xf numFmtId="165" fontId="30" fillId="0" borderId="0" xfId="3" applyNumberFormat="1" applyFont="1" applyAlignment="1">
      <alignment vertical="center"/>
    </xf>
    <xf numFmtId="165" fontId="34" fillId="0" borderId="0" xfId="3" applyNumberFormat="1" applyFont="1" applyAlignment="1">
      <alignment vertical="center"/>
    </xf>
    <xf numFmtId="165" fontId="34" fillId="0" borderId="39" xfId="3" applyNumberFormat="1" applyFont="1" applyBorder="1" applyAlignment="1">
      <alignment vertical="center"/>
    </xf>
    <xf numFmtId="165" fontId="30" fillId="0" borderId="39" xfId="3" applyNumberFormat="1" applyFont="1" applyBorder="1" applyAlignment="1">
      <alignment vertical="center"/>
    </xf>
    <xf numFmtId="165" fontId="15" fillId="0" borderId="38" xfId="3" applyNumberFormat="1" applyFont="1" applyBorder="1" applyAlignment="1">
      <alignment vertical="center"/>
    </xf>
    <xf numFmtId="165" fontId="15" fillId="0" borderId="29" xfId="3" applyNumberFormat="1" applyFont="1" applyBorder="1" applyAlignment="1">
      <alignment horizontal="center" vertical="center"/>
    </xf>
    <xf numFmtId="165" fontId="15" fillId="0" borderId="2" xfId="3" applyNumberFormat="1" applyFont="1" applyBorder="1" applyAlignment="1">
      <alignment horizontal="center" vertical="center"/>
    </xf>
    <xf numFmtId="165" fontId="15" fillId="0" borderId="7" xfId="3" applyNumberFormat="1" applyFont="1" applyBorder="1" applyAlignment="1">
      <alignment horizontal="center" vertical="center"/>
    </xf>
    <xf numFmtId="165" fontId="15" fillId="0" borderId="11" xfId="3" applyNumberFormat="1" applyFont="1" applyBorder="1" applyAlignment="1">
      <alignment horizontal="center" vertical="center"/>
    </xf>
    <xf numFmtId="165" fontId="15" fillId="0" borderId="30" xfId="3" applyNumberFormat="1" applyFont="1" applyBorder="1" applyAlignment="1">
      <alignment horizontal="center" vertical="center"/>
    </xf>
    <xf numFmtId="165" fontId="34" fillId="0" borderId="44" xfId="3" applyNumberFormat="1" applyFont="1" applyBorder="1" applyAlignment="1">
      <alignment horizontal="center" vertical="center"/>
    </xf>
    <xf numFmtId="165" fontId="34" fillId="0" borderId="29" xfId="3" applyNumberFormat="1" applyFont="1" applyBorder="1" applyAlignment="1">
      <alignment horizontal="center" vertical="center"/>
    </xf>
    <xf numFmtId="165" fontId="34" fillId="0" borderId="30" xfId="3" applyNumberFormat="1" applyFont="1" applyBorder="1" applyAlignment="1">
      <alignment horizontal="center" vertical="center"/>
    </xf>
    <xf numFmtId="165" fontId="34" fillId="0" borderId="40" xfId="3" applyNumberFormat="1" applyFont="1" applyBorder="1" applyAlignment="1">
      <alignment horizontal="center" vertical="center"/>
    </xf>
    <xf numFmtId="165" fontId="34" fillId="4" borderId="12" xfId="3" applyNumberFormat="1" applyFont="1" applyFill="1" applyBorder="1" applyAlignment="1">
      <alignment horizontal="center" vertical="center"/>
    </xf>
    <xf numFmtId="9" fontId="15" fillId="0" borderId="29" xfId="3" applyNumberFormat="1" applyFont="1" applyBorder="1" applyAlignment="1">
      <alignment horizontal="center" vertical="center"/>
    </xf>
    <xf numFmtId="9" fontId="15" fillId="0" borderId="9" xfId="2" applyFont="1" applyFill="1" applyBorder="1" applyAlignment="1" applyProtection="1">
      <alignment horizontal="center" vertical="center"/>
    </xf>
    <xf numFmtId="165" fontId="34" fillId="0" borderId="12" xfId="3" applyNumberFormat="1" applyFont="1" applyBorder="1" applyAlignment="1">
      <alignment horizontal="center" vertical="center"/>
    </xf>
    <xf numFmtId="1" fontId="30" fillId="0" borderId="44" xfId="3" applyNumberFormat="1" applyFont="1" applyBorder="1" applyAlignment="1">
      <alignment horizontal="center" vertical="center"/>
    </xf>
    <xf numFmtId="1" fontId="30" fillId="0" borderId="44" xfId="3" applyNumberFormat="1" applyFont="1" applyBorder="1" applyAlignment="1">
      <alignment horizontal="left" vertical="center"/>
    </xf>
    <xf numFmtId="1" fontId="30" fillId="0" borderId="46" xfId="3" applyNumberFormat="1" applyFont="1" applyBorder="1" applyAlignment="1">
      <alignment horizontal="left" vertical="center"/>
    </xf>
    <xf numFmtId="165" fontId="6" fillId="0" borderId="39" xfId="3" applyNumberFormat="1" applyFont="1" applyBorder="1" applyAlignment="1">
      <alignment vertical="center"/>
    </xf>
    <xf numFmtId="165" fontId="35" fillId="0" borderId="43" xfId="3" applyNumberFormat="1" applyFont="1" applyBorder="1" applyAlignment="1">
      <alignment horizontal="center" vertical="center"/>
    </xf>
    <xf numFmtId="165" fontId="35" fillId="0" borderId="41" xfId="3" applyNumberFormat="1" applyFont="1" applyBorder="1" applyAlignment="1">
      <alignment horizontal="center" vertical="center"/>
    </xf>
    <xf numFmtId="165" fontId="35" fillId="0" borderId="45" xfId="3" applyNumberFormat="1" applyFont="1" applyBorder="1" applyAlignment="1">
      <alignment horizontal="center" vertical="center"/>
    </xf>
    <xf numFmtId="165" fontId="22" fillId="0" borderId="0" xfId="3" applyNumberFormat="1" applyFont="1" applyAlignment="1">
      <alignment horizontal="left" vertical="center"/>
    </xf>
    <xf numFmtId="165" fontId="30" fillId="0" borderId="1" xfId="3" applyNumberFormat="1" applyFont="1" applyBorder="1" applyAlignment="1">
      <alignment horizontal="center" vertical="center"/>
    </xf>
    <xf numFmtId="165" fontId="28" fillId="0" borderId="38" xfId="3" applyNumberFormat="1" applyFont="1" applyBorder="1" applyAlignment="1">
      <alignment horizontal="right" vertical="center"/>
    </xf>
    <xf numFmtId="166" fontId="19" fillId="0" borderId="35" xfId="3" applyBorder="1" applyAlignment="1">
      <alignment vertical="center"/>
    </xf>
    <xf numFmtId="166" fontId="19" fillId="0" borderId="36" xfId="3" applyBorder="1" applyAlignment="1">
      <alignment vertical="center"/>
    </xf>
    <xf numFmtId="169" fontId="19" fillId="0" borderId="36" xfId="3" applyNumberFormat="1" applyBorder="1" applyAlignment="1">
      <alignment vertical="center"/>
    </xf>
    <xf numFmtId="166" fontId="19" fillId="0" borderId="37" xfId="3" applyBorder="1" applyAlignment="1">
      <alignment vertical="center"/>
    </xf>
    <xf numFmtId="166" fontId="19" fillId="0" borderId="0" xfId="3" applyAlignment="1">
      <alignment vertical="center"/>
    </xf>
    <xf numFmtId="166" fontId="5" fillId="0" borderId="0" xfId="0" applyFont="1" applyAlignment="1">
      <alignment vertical="center"/>
    </xf>
    <xf numFmtId="166" fontId="5" fillId="0" borderId="0" xfId="3" applyFont="1" applyAlignment="1">
      <alignment vertical="center"/>
    </xf>
    <xf numFmtId="166" fontId="5" fillId="0" borderId="39" xfId="3" applyFont="1" applyBorder="1" applyAlignment="1">
      <alignment vertical="center"/>
    </xf>
    <xf numFmtId="166" fontId="19" fillId="0" borderId="38" xfId="3" applyBorder="1" applyAlignment="1">
      <alignment vertical="center"/>
    </xf>
    <xf numFmtId="165" fontId="33" fillId="0" borderId="44" xfId="3" applyNumberFormat="1" applyFont="1" applyBorder="1" applyAlignment="1">
      <alignment horizontal="center" vertical="center"/>
    </xf>
    <xf numFmtId="166" fontId="5" fillId="0" borderId="12" xfId="3" applyFont="1" applyBorder="1" applyAlignment="1">
      <alignment horizontal="center" vertical="center"/>
    </xf>
    <xf numFmtId="166" fontId="31" fillId="0" borderId="0" xfId="3" applyFont="1"/>
    <xf numFmtId="165" fontId="33" fillId="0" borderId="57" xfId="3" applyNumberFormat="1" applyFont="1" applyBorder="1" applyAlignment="1">
      <alignment horizontal="center" vertical="center"/>
    </xf>
    <xf numFmtId="165" fontId="30" fillId="5" borderId="60" xfId="3" applyNumberFormat="1" applyFont="1" applyFill="1" applyBorder="1" applyAlignment="1">
      <alignment horizontal="center" vertical="center"/>
    </xf>
    <xf numFmtId="166" fontId="34" fillId="3" borderId="61" xfId="3" applyFont="1" applyFill="1" applyBorder="1" applyAlignment="1">
      <alignment horizontal="center" vertical="center"/>
    </xf>
    <xf numFmtId="166" fontId="34" fillId="3" borderId="62" xfId="3" applyFont="1" applyFill="1" applyBorder="1" applyAlignment="1">
      <alignment horizontal="center" vertical="center"/>
    </xf>
    <xf numFmtId="165" fontId="15" fillId="3" borderId="63" xfId="3" applyNumberFormat="1" applyFont="1" applyFill="1" applyBorder="1" applyAlignment="1">
      <alignment vertical="center"/>
    </xf>
    <xf numFmtId="165" fontId="15" fillId="3" borderId="65" xfId="3" applyNumberFormat="1" applyFont="1" applyFill="1" applyBorder="1" applyAlignment="1">
      <alignment vertical="center"/>
    </xf>
    <xf numFmtId="165" fontId="33" fillId="0" borderId="42" xfId="3" applyNumberFormat="1" applyFont="1" applyBorder="1" applyAlignment="1">
      <alignment horizontal="center" vertical="center"/>
    </xf>
    <xf numFmtId="165" fontId="33" fillId="0" borderId="38" xfId="3" applyNumberFormat="1" applyFont="1" applyBorder="1" applyAlignment="1">
      <alignment horizontal="center" vertical="center"/>
    </xf>
    <xf numFmtId="1" fontId="34" fillId="0" borderId="5" xfId="3" applyNumberFormat="1" applyFont="1" applyBorder="1" applyAlignment="1">
      <alignment horizontal="center" vertical="center"/>
    </xf>
    <xf numFmtId="1" fontId="34" fillId="0" borderId="8" xfId="3" applyNumberFormat="1" applyFont="1" applyBorder="1" applyAlignment="1">
      <alignment horizontal="center" vertical="center"/>
    </xf>
    <xf numFmtId="168" fontId="28" fillId="0" borderId="41" xfId="1" applyNumberFormat="1" applyFont="1" applyBorder="1" applyAlignment="1" applyProtection="1">
      <alignment horizontal="center" vertical="center"/>
    </xf>
    <xf numFmtId="168" fontId="28" fillId="0" borderId="12" xfId="3" applyNumberFormat="1" applyFont="1" applyBorder="1" applyAlignment="1">
      <alignment horizontal="center" vertical="center"/>
    </xf>
    <xf numFmtId="168" fontId="28" fillId="0" borderId="9" xfId="3" applyNumberFormat="1" applyFont="1" applyBorder="1" applyAlignment="1">
      <alignment horizontal="center" vertical="center"/>
    </xf>
    <xf numFmtId="168" fontId="28" fillId="0" borderId="41" xfId="3" applyNumberFormat="1" applyFont="1" applyBorder="1" applyAlignment="1">
      <alignment horizontal="center" vertical="center"/>
    </xf>
    <xf numFmtId="168" fontId="28" fillId="0" borderId="18" xfId="1" applyNumberFormat="1" applyFont="1" applyBorder="1" applyAlignment="1" applyProtection="1">
      <alignment horizontal="center" vertical="center"/>
    </xf>
    <xf numFmtId="168" fontId="28" fillId="0" borderId="22" xfId="1" applyNumberFormat="1" applyFont="1" applyBorder="1" applyAlignment="1" applyProtection="1">
      <alignment horizontal="center" vertical="center"/>
    </xf>
    <xf numFmtId="168" fontId="28" fillId="0" borderId="14" xfId="1" applyNumberFormat="1" applyFont="1" applyBorder="1" applyAlignment="1" applyProtection="1">
      <alignment horizontal="center" vertical="center"/>
    </xf>
    <xf numFmtId="168" fontId="28" fillId="0" borderId="29" xfId="1" applyNumberFormat="1" applyFont="1" applyFill="1" applyBorder="1" applyAlignment="1" applyProtection="1">
      <alignment horizontal="center" vertical="center"/>
    </xf>
    <xf numFmtId="168" fontId="28" fillId="0" borderId="21" xfId="1" applyNumberFormat="1" applyFont="1" applyBorder="1" applyAlignment="1" applyProtection="1">
      <alignment horizontal="center" vertical="center"/>
    </xf>
    <xf numFmtId="168" fontId="28" fillId="0" borderId="66" xfId="1" applyNumberFormat="1" applyFont="1" applyBorder="1" applyAlignment="1" applyProtection="1">
      <alignment horizontal="center" vertical="center"/>
    </xf>
    <xf numFmtId="168" fontId="28" fillId="0" borderId="48" xfId="1" applyNumberFormat="1" applyFont="1" applyBorder="1" applyAlignment="1" applyProtection="1">
      <alignment horizontal="center" vertical="center"/>
    </xf>
    <xf numFmtId="168" fontId="28" fillId="0" borderId="26" xfId="1" applyNumberFormat="1" applyFont="1" applyBorder="1" applyAlignment="1" applyProtection="1">
      <alignment horizontal="center" vertical="center"/>
    </xf>
    <xf numFmtId="168" fontId="28" fillId="0" borderId="25" xfId="1" applyNumberFormat="1" applyFont="1" applyBorder="1" applyAlignment="1" applyProtection="1">
      <alignment horizontal="center" vertical="center"/>
    </xf>
    <xf numFmtId="168" fontId="28" fillId="0" borderId="50" xfId="1" applyNumberFormat="1" applyFont="1" applyBorder="1" applyAlignment="1" applyProtection="1">
      <alignment horizontal="center" vertical="center"/>
    </xf>
    <xf numFmtId="168" fontId="28" fillId="0" borderId="67" xfId="1" applyNumberFormat="1" applyFont="1" applyFill="1" applyBorder="1" applyAlignment="1" applyProtection="1">
      <alignment horizontal="center" vertical="center"/>
    </xf>
    <xf numFmtId="168" fontId="28" fillId="0" borderId="24" xfId="1" applyNumberFormat="1" applyFont="1" applyFill="1" applyBorder="1" applyAlignment="1" applyProtection="1">
      <alignment horizontal="center" vertical="center"/>
    </xf>
    <xf numFmtId="168" fontId="28" fillId="0" borderId="10" xfId="1" applyNumberFormat="1" applyFont="1" applyFill="1" applyBorder="1" applyAlignment="1" applyProtection="1">
      <alignment horizontal="center" vertical="center"/>
    </xf>
    <xf numFmtId="1" fontId="33" fillId="0" borderId="68" xfId="3" applyNumberFormat="1" applyFont="1" applyBorder="1" applyAlignment="1">
      <alignment horizontal="right" vertical="center"/>
    </xf>
    <xf numFmtId="1" fontId="30" fillId="0" borderId="69" xfId="3" applyNumberFormat="1" applyFont="1" applyBorder="1" applyAlignment="1">
      <alignment horizontal="center" vertical="center"/>
    </xf>
    <xf numFmtId="168" fontId="28" fillId="0" borderId="74" xfId="1" applyNumberFormat="1" applyFont="1" applyFill="1" applyBorder="1" applyAlignment="1" applyProtection="1">
      <alignment horizontal="center" vertical="center"/>
    </xf>
    <xf numFmtId="165" fontId="22" fillId="0" borderId="0" xfId="3" applyNumberFormat="1" applyFont="1" applyAlignment="1">
      <alignment horizontal="center" vertical="center"/>
    </xf>
    <xf numFmtId="166" fontId="20" fillId="2" borderId="0" xfId="3" applyFont="1" applyFill="1" applyAlignment="1">
      <alignment horizontal="center" vertical="center"/>
    </xf>
    <xf numFmtId="165" fontId="30" fillId="0" borderId="0" xfId="3" applyNumberFormat="1" applyFont="1" applyAlignment="1">
      <alignment horizontal="center" vertical="center"/>
    </xf>
    <xf numFmtId="1" fontId="30" fillId="0" borderId="87" xfId="3" applyNumberFormat="1" applyFont="1" applyBorder="1" applyAlignment="1">
      <alignment horizontal="center" vertical="center"/>
    </xf>
    <xf numFmtId="168" fontId="28" fillId="0" borderId="40" xfId="3" applyNumberFormat="1" applyFont="1" applyBorder="1" applyAlignment="1">
      <alignment horizontal="center" vertical="center"/>
    </xf>
    <xf numFmtId="168" fontId="28" fillId="0" borderId="47" xfId="1" applyNumberFormat="1" applyFont="1" applyBorder="1" applyAlignment="1" applyProtection="1">
      <alignment horizontal="center" vertical="center"/>
    </xf>
    <xf numFmtId="168" fontId="28" fillId="0" borderId="91" xfId="1" applyNumberFormat="1" applyFont="1" applyBorder="1" applyAlignment="1" applyProtection="1">
      <alignment horizontal="center" vertical="center"/>
    </xf>
    <xf numFmtId="168" fontId="28" fillId="0" borderId="92" xfId="1" applyNumberFormat="1" applyFont="1" applyBorder="1" applyAlignment="1" applyProtection="1">
      <alignment horizontal="center" vertical="center"/>
    </xf>
    <xf numFmtId="168" fontId="28" fillId="0" borderId="93" xfId="1" applyNumberFormat="1" applyFont="1" applyBorder="1" applyAlignment="1" applyProtection="1">
      <alignment horizontal="center" vertical="center"/>
    </xf>
    <xf numFmtId="168" fontId="33" fillId="0" borderId="40" xfId="3" applyNumberFormat="1" applyFont="1" applyBorder="1" applyAlignment="1">
      <alignment horizontal="center" vertical="center"/>
    </xf>
    <xf numFmtId="168" fontId="33" fillId="0" borderId="94" xfId="3" applyNumberFormat="1" applyFont="1" applyBorder="1" applyAlignment="1">
      <alignment horizontal="center" vertical="center"/>
    </xf>
    <xf numFmtId="168" fontId="28" fillId="0" borderId="70" xfId="1" applyNumberFormat="1" applyFont="1" applyFill="1" applyBorder="1" applyAlignment="1" applyProtection="1">
      <alignment horizontal="center" vertical="center"/>
    </xf>
    <xf numFmtId="168" fontId="28" fillId="0" borderId="76" xfId="1" applyNumberFormat="1" applyFont="1" applyFill="1" applyBorder="1" applyAlignment="1" applyProtection="1">
      <alignment horizontal="center" vertical="center"/>
    </xf>
    <xf numFmtId="165" fontId="15" fillId="0" borderId="95" xfId="3" applyNumberFormat="1" applyFont="1" applyBorder="1" applyAlignment="1">
      <alignment horizontal="center" vertical="center"/>
    </xf>
    <xf numFmtId="165" fontId="15" fillId="0" borderId="96" xfId="3" applyNumberFormat="1" applyFont="1" applyBorder="1" applyAlignment="1">
      <alignment horizontal="center" vertical="center"/>
    </xf>
    <xf numFmtId="165" fontId="15" fillId="0" borderId="73" xfId="3" applyNumberFormat="1" applyFont="1" applyBorder="1" applyAlignment="1">
      <alignment horizontal="center" vertical="center"/>
    </xf>
    <xf numFmtId="165" fontId="15" fillId="0" borderId="74" xfId="3" applyNumberFormat="1" applyFont="1" applyBorder="1" applyAlignment="1">
      <alignment horizontal="center" vertical="center"/>
    </xf>
    <xf numFmtId="165" fontId="34" fillId="0" borderId="73" xfId="3" applyNumberFormat="1" applyFont="1" applyBorder="1" applyAlignment="1">
      <alignment horizontal="center" vertical="center"/>
    </xf>
    <xf numFmtId="165" fontId="34" fillId="0" borderId="74" xfId="3" applyNumberFormat="1" applyFont="1" applyBorder="1" applyAlignment="1">
      <alignment horizontal="center" vertical="center"/>
    </xf>
    <xf numFmtId="1" fontId="34" fillId="0" borderId="100" xfId="3" applyNumberFormat="1" applyFont="1" applyBorder="1" applyAlignment="1">
      <alignment horizontal="center" vertical="center"/>
    </xf>
    <xf numFmtId="166" fontId="34" fillId="3" borderId="101" xfId="3" applyFont="1" applyFill="1" applyBorder="1" applyAlignment="1">
      <alignment horizontal="center" vertical="center"/>
    </xf>
    <xf numFmtId="166" fontId="34" fillId="3" borderId="102" xfId="3" applyFont="1" applyFill="1" applyBorder="1" applyAlignment="1">
      <alignment horizontal="center" vertical="center"/>
    </xf>
    <xf numFmtId="165" fontId="6" fillId="0" borderId="106" xfId="0" applyNumberFormat="1" applyFont="1" applyBorder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6" fillId="0" borderId="103" xfId="0" applyNumberFormat="1" applyFont="1" applyBorder="1" applyAlignment="1">
      <alignment vertical="center"/>
    </xf>
    <xf numFmtId="165" fontId="6" fillId="0" borderId="104" xfId="0" applyNumberFormat="1" applyFont="1" applyBorder="1" applyAlignment="1">
      <alignment vertical="center"/>
    </xf>
    <xf numFmtId="165" fontId="13" fillId="0" borderId="104" xfId="0" applyNumberFormat="1" applyFont="1" applyBorder="1" applyAlignment="1">
      <alignment horizontal="left" vertical="center"/>
    </xf>
    <xf numFmtId="165" fontId="13" fillId="0" borderId="104" xfId="0" applyNumberFormat="1" applyFont="1" applyBorder="1" applyAlignment="1">
      <alignment horizontal="center" vertical="center"/>
    </xf>
    <xf numFmtId="165" fontId="33" fillId="0" borderId="39" xfId="3" applyNumberFormat="1" applyFont="1" applyBorder="1" applyAlignment="1">
      <alignment vertical="center"/>
    </xf>
    <xf numFmtId="166" fontId="26" fillId="0" borderId="0" xfId="0" applyFont="1" applyAlignment="1">
      <alignment vertical="center"/>
    </xf>
    <xf numFmtId="165" fontId="15" fillId="0" borderId="104" xfId="0" applyNumberFormat="1" applyFont="1" applyBorder="1" applyAlignment="1">
      <alignment horizontal="right" vertical="center"/>
    </xf>
    <xf numFmtId="165" fontId="15" fillId="0" borderId="104" xfId="0" applyNumberFormat="1" applyFont="1" applyBorder="1" applyAlignment="1">
      <alignment vertical="center"/>
    </xf>
    <xf numFmtId="165" fontId="15" fillId="0" borderId="105" xfId="0" applyNumberFormat="1" applyFont="1" applyBorder="1" applyAlignment="1">
      <alignment vertical="center"/>
    </xf>
    <xf numFmtId="165" fontId="15" fillId="0" borderId="0" xfId="0" applyNumberFormat="1" applyFont="1" applyAlignment="1">
      <alignment horizontal="right" vertical="center"/>
    </xf>
    <xf numFmtId="165" fontId="15" fillId="0" borderId="0" xfId="0" applyNumberFormat="1" applyFont="1" applyAlignment="1">
      <alignment vertical="center"/>
    </xf>
    <xf numFmtId="165" fontId="15" fillId="0" borderId="28" xfId="0" applyNumberFormat="1" applyFont="1" applyBorder="1" applyAlignment="1">
      <alignment vertical="center"/>
    </xf>
    <xf numFmtId="165" fontId="15" fillId="0" borderId="106" xfId="3" applyNumberFormat="1" applyFont="1" applyBorder="1" applyAlignment="1">
      <alignment horizontal="right" vertical="center"/>
    </xf>
    <xf numFmtId="165" fontId="34" fillId="0" borderId="28" xfId="3" applyNumberFormat="1" applyFont="1" applyBorder="1" applyAlignment="1">
      <alignment vertical="center"/>
    </xf>
    <xf numFmtId="165" fontId="15" fillId="0" borderId="28" xfId="3" applyNumberFormat="1" applyFont="1" applyBorder="1" applyAlignment="1">
      <alignment vertical="center"/>
    </xf>
    <xf numFmtId="165" fontId="30" fillId="0" borderId="28" xfId="3" applyNumberFormat="1" applyFont="1" applyBorder="1" applyAlignment="1">
      <alignment vertical="center"/>
    </xf>
    <xf numFmtId="165" fontId="28" fillId="0" borderId="106" xfId="0" applyNumberFormat="1" applyFont="1" applyBorder="1" applyAlignment="1">
      <alignment vertical="center"/>
    </xf>
    <xf numFmtId="165" fontId="28" fillId="0" borderId="0" xfId="0" applyNumberFormat="1" applyFont="1" applyAlignment="1">
      <alignment vertical="center"/>
    </xf>
    <xf numFmtId="165" fontId="33" fillId="0" borderId="0" xfId="0" applyNumberFormat="1" applyFont="1" applyAlignment="1">
      <alignment horizontal="left" vertical="center"/>
    </xf>
    <xf numFmtId="166" fontId="5" fillId="0" borderId="28" xfId="3" applyFont="1" applyBorder="1" applyAlignment="1">
      <alignment vertical="center"/>
    </xf>
    <xf numFmtId="165" fontId="28" fillId="0" borderId="0" xfId="3" applyNumberFormat="1" applyFont="1" applyAlignment="1">
      <alignment vertical="center"/>
    </xf>
    <xf numFmtId="165" fontId="33" fillId="0" borderId="1" xfId="3" applyNumberFormat="1" applyFont="1" applyBorder="1" applyAlignment="1">
      <alignment horizontal="left" vertical="center"/>
    </xf>
    <xf numFmtId="166" fontId="19" fillId="0" borderId="0" xfId="0" applyFont="1" applyAlignment="1">
      <alignment vertical="center"/>
    </xf>
    <xf numFmtId="165" fontId="17" fillId="0" borderId="0" xfId="3" applyNumberFormat="1" applyFont="1" applyAlignment="1">
      <alignment vertical="center"/>
    </xf>
    <xf numFmtId="167" fontId="22" fillId="0" borderId="0" xfId="3" applyNumberFormat="1" applyFont="1" applyAlignment="1">
      <alignment horizontal="center" vertical="center"/>
    </xf>
    <xf numFmtId="166" fontId="19" fillId="7" borderId="0" xfId="0" applyFont="1" applyFill="1" applyAlignment="1">
      <alignment vertical="center"/>
    </xf>
    <xf numFmtId="166" fontId="19" fillId="9" borderId="0" xfId="0" applyFont="1" applyFill="1" applyAlignment="1">
      <alignment vertical="center"/>
    </xf>
    <xf numFmtId="165" fontId="28" fillId="0" borderId="0" xfId="3" applyNumberFormat="1" applyFont="1" applyAlignment="1">
      <alignment horizontal="right" vertical="center"/>
    </xf>
    <xf numFmtId="0" fontId="30" fillId="0" borderId="119" xfId="3" applyNumberFormat="1" applyFont="1" applyBorder="1" applyAlignment="1">
      <alignment horizontal="center" vertical="center"/>
    </xf>
    <xf numFmtId="165" fontId="30" fillId="0" borderId="124" xfId="3" applyNumberFormat="1" applyFont="1" applyBorder="1" applyAlignment="1">
      <alignment horizontal="center" vertical="center"/>
    </xf>
    <xf numFmtId="0" fontId="22" fillId="0" borderId="125" xfId="3" applyNumberFormat="1" applyFont="1" applyBorder="1" applyAlignment="1">
      <alignment vertical="center"/>
    </xf>
    <xf numFmtId="168" fontId="22" fillId="0" borderId="128" xfId="3" applyNumberFormat="1" applyFont="1" applyBorder="1" applyAlignment="1">
      <alignment horizontal="center" vertical="center"/>
    </xf>
    <xf numFmtId="165" fontId="30" fillId="0" borderId="121" xfId="3" applyNumberFormat="1" applyFont="1" applyBorder="1" applyAlignment="1">
      <alignment horizontal="center" vertical="center"/>
    </xf>
    <xf numFmtId="167" fontId="30" fillId="0" borderId="28" xfId="3" applyNumberFormat="1" applyFont="1" applyBorder="1" applyAlignment="1">
      <alignment vertical="center"/>
    </xf>
    <xf numFmtId="165" fontId="33" fillId="0" borderId="28" xfId="3" applyNumberFormat="1" applyFont="1" applyBorder="1" applyAlignment="1">
      <alignment vertical="center"/>
    </xf>
    <xf numFmtId="165" fontId="15" fillId="0" borderId="112" xfId="3" applyNumberFormat="1" applyFont="1" applyBorder="1" applyAlignment="1">
      <alignment vertical="center"/>
    </xf>
    <xf numFmtId="165" fontId="15" fillId="0" borderId="113" xfId="3" applyNumberFormat="1" applyFont="1" applyBorder="1" applyAlignment="1">
      <alignment vertical="center"/>
    </xf>
    <xf numFmtId="165" fontId="15" fillId="0" borderId="114" xfId="3" applyNumberFormat="1" applyFont="1" applyBorder="1" applyAlignment="1">
      <alignment vertical="center"/>
    </xf>
    <xf numFmtId="166" fontId="26" fillId="0" borderId="113" xfId="0" applyFont="1" applyBorder="1" applyAlignment="1">
      <alignment vertical="center"/>
    </xf>
    <xf numFmtId="166" fontId="5" fillId="0" borderId="114" xfId="3" applyFont="1" applyBorder="1" applyAlignment="1">
      <alignment vertical="center"/>
    </xf>
    <xf numFmtId="165" fontId="37" fillId="0" borderId="0" xfId="0" applyNumberFormat="1" applyFont="1" applyAlignment="1">
      <alignment horizontal="center" vertical="center"/>
    </xf>
    <xf numFmtId="168" fontId="26" fillId="0" borderId="137" xfId="1" applyNumberFormat="1" applyFont="1" applyFill="1" applyBorder="1" applyAlignment="1" applyProtection="1">
      <alignment horizontal="center" vertical="center"/>
    </xf>
    <xf numFmtId="168" fontId="26" fillId="0" borderId="138" xfId="1" applyNumberFormat="1" applyFont="1" applyFill="1" applyBorder="1" applyAlignment="1" applyProtection="1">
      <alignment horizontal="center" vertical="center"/>
    </xf>
    <xf numFmtId="167" fontId="30" fillId="0" borderId="39" xfId="3" applyNumberFormat="1" applyFont="1" applyBorder="1" applyAlignment="1">
      <alignment vertical="center"/>
    </xf>
    <xf numFmtId="165" fontId="34" fillId="0" borderId="15" xfId="3" applyNumberFormat="1" applyFont="1" applyBorder="1" applyAlignment="1">
      <alignment horizontal="center" vertical="center"/>
    </xf>
    <xf numFmtId="165" fontId="33" fillId="0" borderId="144" xfId="3" applyNumberFormat="1" applyFont="1" applyBorder="1" applyAlignment="1">
      <alignment vertical="center"/>
    </xf>
    <xf numFmtId="165" fontId="15" fillId="0" borderId="145" xfId="3" applyNumberFormat="1" applyFont="1" applyBorder="1" applyAlignment="1">
      <alignment horizontal="center" vertical="center"/>
    </xf>
    <xf numFmtId="165" fontId="15" fillId="0" borderId="40" xfId="3" applyNumberFormat="1" applyFont="1" applyBorder="1" applyAlignment="1">
      <alignment horizontal="center" vertical="center"/>
    </xf>
    <xf numFmtId="165" fontId="34" fillId="0" borderId="146" xfId="3" applyNumberFormat="1" applyFont="1" applyBorder="1" applyAlignment="1">
      <alignment horizontal="center" vertical="center"/>
    </xf>
    <xf numFmtId="9" fontId="15" fillId="0" borderId="147" xfId="3" applyNumberFormat="1" applyFont="1" applyBorder="1" applyAlignment="1">
      <alignment horizontal="center" vertical="center"/>
    </xf>
    <xf numFmtId="1" fontId="34" fillId="0" borderId="148" xfId="3" applyNumberFormat="1" applyFont="1" applyBorder="1" applyAlignment="1">
      <alignment horizontal="center" vertical="center"/>
    </xf>
    <xf numFmtId="1" fontId="34" fillId="0" borderId="149" xfId="3" applyNumberFormat="1" applyFont="1" applyBorder="1" applyAlignment="1">
      <alignment horizontal="center" vertical="center"/>
    </xf>
    <xf numFmtId="1" fontId="34" fillId="0" borderId="150" xfId="3" applyNumberFormat="1" applyFont="1" applyBorder="1" applyAlignment="1">
      <alignment horizontal="center" vertical="center"/>
    </xf>
    <xf numFmtId="165" fontId="34" fillId="0" borderId="13" xfId="3" applyNumberFormat="1" applyFont="1" applyBorder="1" applyAlignment="1">
      <alignment horizontal="center" vertical="center"/>
    </xf>
    <xf numFmtId="1" fontId="30" fillId="0" borderId="152" xfId="3" applyNumberFormat="1" applyFont="1" applyBorder="1" applyAlignment="1">
      <alignment horizontal="center" vertical="center"/>
    </xf>
    <xf numFmtId="168" fontId="28" fillId="0" borderId="30" xfId="3" applyNumberFormat="1" applyFont="1" applyBorder="1" applyAlignment="1">
      <alignment horizontal="center" vertical="center"/>
    </xf>
    <xf numFmtId="165" fontId="33" fillId="0" borderId="55" xfId="3" applyNumberFormat="1" applyFont="1" applyBorder="1" applyAlignment="1">
      <alignment horizontal="center" vertical="center"/>
    </xf>
    <xf numFmtId="9" fontId="15" fillId="0" borderId="40" xfId="2" applyFont="1" applyFill="1" applyBorder="1" applyAlignment="1" applyProtection="1">
      <alignment horizontal="center" vertical="center"/>
    </xf>
    <xf numFmtId="1" fontId="15" fillId="0" borderId="146" xfId="3" applyNumberFormat="1" applyFont="1" applyBorder="1" applyAlignment="1">
      <alignment horizontal="center" vertical="center"/>
    </xf>
    <xf numFmtId="166" fontId="34" fillId="0" borderId="155" xfId="3" applyFont="1" applyBorder="1" applyAlignment="1">
      <alignment horizontal="center" vertical="center"/>
    </xf>
    <xf numFmtId="168" fontId="33" fillId="0" borderId="147" xfId="1" applyNumberFormat="1" applyFont="1" applyFill="1" applyBorder="1" applyAlignment="1" applyProtection="1">
      <alignment horizontal="center" vertical="center"/>
    </xf>
    <xf numFmtId="168" fontId="28" fillId="0" borderId="92" xfId="1" applyNumberFormat="1" applyFont="1" applyFill="1" applyBorder="1" applyAlignment="1" applyProtection="1">
      <alignment horizontal="center" vertical="center"/>
    </xf>
    <xf numFmtId="168" fontId="28" fillId="0" borderId="94" xfId="1" applyNumberFormat="1" applyFont="1" applyFill="1" applyBorder="1" applyAlignment="1" applyProtection="1">
      <alignment horizontal="center" vertical="center"/>
    </xf>
    <xf numFmtId="168" fontId="28" fillId="0" borderId="72" xfId="1" applyNumberFormat="1" applyFont="1" applyFill="1" applyBorder="1" applyAlignment="1" applyProtection="1">
      <alignment horizontal="center" vertical="center"/>
    </xf>
    <xf numFmtId="168" fontId="28" fillId="0" borderId="47" xfId="1" applyNumberFormat="1" applyFont="1" applyFill="1" applyBorder="1" applyAlignment="1" applyProtection="1">
      <alignment horizontal="center" vertical="center"/>
    </xf>
    <xf numFmtId="170" fontId="33" fillId="0" borderId="53" xfId="3" applyNumberFormat="1" applyFont="1" applyBorder="1" applyAlignment="1">
      <alignment horizontal="center" vertical="center"/>
    </xf>
    <xf numFmtId="166" fontId="26" fillId="0" borderId="0" xfId="3" applyFont="1" applyAlignment="1">
      <alignment vertical="center"/>
    </xf>
    <xf numFmtId="165" fontId="30" fillId="0" borderId="116" xfId="3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vertical="center"/>
    </xf>
    <xf numFmtId="165" fontId="37" fillId="0" borderId="113" xfId="0" applyNumberFormat="1" applyFont="1" applyBorder="1" applyAlignment="1">
      <alignment horizontal="center" vertical="center"/>
    </xf>
    <xf numFmtId="9" fontId="15" fillId="0" borderId="73" xfId="3" applyNumberFormat="1" applyFont="1" applyBorder="1" applyAlignment="1">
      <alignment horizontal="center" vertical="center"/>
    </xf>
    <xf numFmtId="1" fontId="34" fillId="0" borderId="158" xfId="3" applyNumberFormat="1" applyFont="1" applyBorder="1" applyAlignment="1">
      <alignment horizontal="center" vertical="center"/>
    </xf>
    <xf numFmtId="165" fontId="30" fillId="0" borderId="54" xfId="3" applyNumberFormat="1" applyFont="1" applyBorder="1" applyAlignment="1">
      <alignment horizontal="center" vertical="center"/>
    </xf>
    <xf numFmtId="168" fontId="26" fillId="8" borderId="130" xfId="1" applyNumberFormat="1" applyFont="1" applyFill="1" applyBorder="1" applyAlignment="1" applyProtection="1">
      <alignment horizontal="center" vertical="center"/>
    </xf>
    <xf numFmtId="1" fontId="30" fillId="8" borderId="107" xfId="0" applyNumberFormat="1" applyFont="1" applyFill="1" applyBorder="1" applyAlignment="1">
      <alignment vertical="center"/>
    </xf>
    <xf numFmtId="1" fontId="30" fillId="0" borderId="161" xfId="0" applyNumberFormat="1" applyFont="1" applyBorder="1" applyAlignment="1">
      <alignment vertical="center"/>
    </xf>
    <xf numFmtId="165" fontId="33" fillId="0" borderId="19" xfId="3" applyNumberFormat="1" applyFont="1" applyBorder="1" applyAlignment="1">
      <alignment vertical="center"/>
    </xf>
    <xf numFmtId="165" fontId="33" fillId="0" borderId="0" xfId="3" applyNumberFormat="1" applyFont="1" applyAlignment="1">
      <alignment vertical="center"/>
    </xf>
    <xf numFmtId="167" fontId="33" fillId="0" borderId="16" xfId="3" applyNumberFormat="1" applyFont="1" applyBorder="1" applyAlignment="1">
      <alignment horizontal="center" vertical="center"/>
    </xf>
    <xf numFmtId="165" fontId="15" fillId="0" borderId="17" xfId="3" applyNumberFormat="1" applyFont="1" applyBorder="1" applyAlignment="1">
      <alignment vertical="center"/>
    </xf>
    <xf numFmtId="165" fontId="7" fillId="8" borderId="0" xfId="3" applyNumberFormat="1" applyFont="1" applyFill="1" applyAlignment="1">
      <alignment vertical="center"/>
    </xf>
    <xf numFmtId="165" fontId="32" fillId="0" borderId="0" xfId="3" applyNumberFormat="1" applyFont="1" applyAlignment="1">
      <alignment vertical="center"/>
    </xf>
    <xf numFmtId="167" fontId="18" fillId="8" borderId="0" xfId="3" applyNumberFormat="1" applyFont="1" applyFill="1" applyAlignment="1">
      <alignment horizontal="center" vertical="center"/>
    </xf>
    <xf numFmtId="165" fontId="18" fillId="8" borderId="0" xfId="3" applyNumberFormat="1" applyFont="1" applyFill="1" applyAlignment="1">
      <alignment horizontal="center" vertical="center"/>
    </xf>
    <xf numFmtId="165" fontId="8" fillId="8" borderId="0" xfId="3" applyNumberFormat="1" applyFont="1" applyFill="1" applyAlignment="1">
      <alignment vertical="center"/>
    </xf>
    <xf numFmtId="165" fontId="9" fillId="8" borderId="0" xfId="3" applyNumberFormat="1" applyFont="1" applyFill="1" applyAlignment="1">
      <alignment vertical="center"/>
    </xf>
    <xf numFmtId="165" fontId="22" fillId="8" borderId="0" xfId="3" applyNumberFormat="1" applyFont="1" applyFill="1" applyAlignment="1">
      <alignment horizontal="center" vertical="center"/>
    </xf>
    <xf numFmtId="165" fontId="28" fillId="8" borderId="0" xfId="0" applyNumberFormat="1" applyFont="1" applyFill="1" applyAlignment="1">
      <alignment vertical="center"/>
    </xf>
    <xf numFmtId="165" fontId="6" fillId="8" borderId="0" xfId="0" applyNumberFormat="1" applyFont="1" applyFill="1" applyAlignment="1">
      <alignment vertical="center"/>
    </xf>
    <xf numFmtId="165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left" vertical="center"/>
    </xf>
    <xf numFmtId="165" fontId="12" fillId="0" borderId="0" xfId="3" applyNumberFormat="1" applyFont="1" applyAlignment="1">
      <alignment vertical="center"/>
    </xf>
    <xf numFmtId="166" fontId="19" fillId="8" borderId="0" xfId="3" applyFill="1"/>
    <xf numFmtId="9" fontId="30" fillId="0" borderId="162" xfId="2" applyFont="1" applyBorder="1" applyAlignment="1" applyProtection="1">
      <alignment horizontal="center" vertical="center"/>
    </xf>
    <xf numFmtId="168" fontId="28" fillId="0" borderId="164" xfId="1" applyNumberFormat="1" applyFont="1" applyBorder="1" applyAlignment="1" applyProtection="1">
      <alignment horizontal="center" vertical="center"/>
    </xf>
    <xf numFmtId="168" fontId="6" fillId="0" borderId="164" xfId="1" applyNumberFormat="1" applyFont="1" applyBorder="1" applyAlignment="1" applyProtection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5" fontId="19" fillId="0" borderId="162" xfId="1" applyNumberFormat="1" applyFont="1" applyBorder="1" applyAlignment="1">
      <alignment horizontal="center" vertical="center"/>
    </xf>
    <xf numFmtId="9" fontId="21" fillId="0" borderId="162" xfId="0" applyNumberFormat="1" applyFont="1" applyBorder="1" applyAlignment="1">
      <alignment horizontal="center" vertical="center"/>
    </xf>
    <xf numFmtId="5" fontId="19" fillId="0" borderId="162" xfId="1" applyNumberFormat="1" applyFont="1" applyFill="1" applyBorder="1" applyAlignment="1">
      <alignment horizontal="center" vertical="center"/>
    </xf>
    <xf numFmtId="166" fontId="19" fillId="0" borderId="0" xfId="3" applyAlignment="1">
      <alignment horizontal="center" vertical="center"/>
    </xf>
    <xf numFmtId="166" fontId="20" fillId="0" borderId="168" xfId="3" applyFont="1" applyBorder="1" applyAlignment="1">
      <alignment horizontal="center" vertical="center"/>
    </xf>
    <xf numFmtId="168" fontId="28" fillId="0" borderId="169" xfId="1" applyNumberFormat="1" applyFont="1" applyBorder="1" applyAlignment="1" applyProtection="1">
      <alignment horizontal="center" vertical="center"/>
    </xf>
    <xf numFmtId="168" fontId="6" fillId="0" borderId="169" xfId="1" applyNumberFormat="1" applyFont="1" applyBorder="1" applyAlignment="1" applyProtection="1">
      <alignment horizontal="center" vertical="center"/>
    </xf>
    <xf numFmtId="166" fontId="20" fillId="0" borderId="170" xfId="0" applyFont="1" applyBorder="1" applyAlignment="1">
      <alignment horizontal="center" vertical="center"/>
    </xf>
    <xf numFmtId="5" fontId="19" fillId="0" borderId="170" xfId="1" applyNumberFormat="1" applyFont="1" applyBorder="1" applyAlignment="1">
      <alignment horizontal="center" vertical="center"/>
    </xf>
    <xf numFmtId="168" fontId="28" fillId="0" borderId="162" xfId="1" applyNumberFormat="1" applyFont="1" applyBorder="1" applyAlignment="1" applyProtection="1">
      <alignment horizontal="center" vertical="center"/>
    </xf>
    <xf numFmtId="44" fontId="31" fillId="0" borderId="18" xfId="1" applyFont="1" applyBorder="1" applyAlignment="1">
      <alignment horizontal="left" vertical="center"/>
    </xf>
    <xf numFmtId="168" fontId="22" fillId="0" borderId="18" xfId="3" applyNumberFormat="1" applyFont="1" applyBorder="1" applyAlignment="1">
      <alignment horizontal="center" vertical="center"/>
    </xf>
    <xf numFmtId="168" fontId="21" fillId="0" borderId="18" xfId="1" applyNumberFormat="1" applyFont="1" applyBorder="1" applyAlignment="1">
      <alignment horizontal="center" vertical="center"/>
    </xf>
    <xf numFmtId="168" fontId="31" fillId="0" borderId="18" xfId="1" applyNumberFormat="1" applyFont="1" applyBorder="1" applyAlignment="1">
      <alignment horizontal="center" vertical="center"/>
    </xf>
    <xf numFmtId="168" fontId="21" fillId="0" borderId="18" xfId="1" applyNumberFormat="1" applyFont="1" applyBorder="1" applyAlignment="1">
      <alignment horizontal="center"/>
    </xf>
    <xf numFmtId="168" fontId="22" fillId="0" borderId="18" xfId="0" applyNumberFormat="1" applyFont="1" applyBorder="1" applyAlignment="1">
      <alignment horizontal="center" vertical="center"/>
    </xf>
    <xf numFmtId="168" fontId="22" fillId="0" borderId="21" xfId="0" applyNumberFormat="1" applyFont="1" applyBorder="1" applyAlignment="1">
      <alignment horizontal="center" vertical="center"/>
    </xf>
    <xf numFmtId="168" fontId="31" fillId="0" borderId="18" xfId="1" applyNumberFormat="1" applyFont="1" applyBorder="1" applyAlignment="1">
      <alignment horizontal="left" vertical="center"/>
    </xf>
    <xf numFmtId="168" fontId="21" fillId="0" borderId="18" xfId="1" applyNumberFormat="1" applyFont="1" applyBorder="1" applyAlignment="1">
      <alignment horizontal="left" vertical="center"/>
    </xf>
    <xf numFmtId="168" fontId="21" fillId="0" borderId="18" xfId="1" applyNumberFormat="1" applyFont="1" applyBorder="1" applyAlignment="1">
      <alignment horizontal="left"/>
    </xf>
    <xf numFmtId="168" fontId="31" fillId="0" borderId="18" xfId="1" applyNumberFormat="1" applyFont="1" applyBorder="1" applyAlignment="1">
      <alignment horizontal="left"/>
    </xf>
    <xf numFmtId="168" fontId="26" fillId="0" borderId="30" xfId="0" applyNumberFormat="1" applyFont="1" applyBorder="1" applyAlignment="1">
      <alignment horizontal="center"/>
    </xf>
    <xf numFmtId="168" fontId="6" fillId="0" borderId="162" xfId="1" applyNumberFormat="1" applyFont="1" applyBorder="1" applyAlignment="1" applyProtection="1">
      <alignment horizontal="center" vertical="center"/>
    </xf>
    <xf numFmtId="166" fontId="0" fillId="0" borderId="162" xfId="0" applyBorder="1" applyAlignment="1">
      <alignment horizontal="center" vertical="center"/>
    </xf>
    <xf numFmtId="168" fontId="26" fillId="0" borderId="30" xfId="0" applyNumberFormat="1" applyFont="1" applyBorder="1" applyAlignment="1">
      <alignment horizontal="center" vertical="center"/>
    </xf>
    <xf numFmtId="168" fontId="31" fillId="0" borderId="18" xfId="11" applyNumberFormat="1" applyFont="1" applyBorder="1" applyAlignment="1">
      <alignment horizontal="center" vertical="center"/>
    </xf>
    <xf numFmtId="168" fontId="31" fillId="0" borderId="18" xfId="11" applyNumberFormat="1" applyFont="1" applyFill="1" applyBorder="1" applyAlignment="1">
      <alignment horizontal="center" vertical="center"/>
    </xf>
    <xf numFmtId="168" fontId="26" fillId="0" borderId="137" xfId="0" applyNumberFormat="1" applyFont="1" applyBorder="1" applyAlignment="1">
      <alignment horizontal="center" vertical="center"/>
    </xf>
    <xf numFmtId="168" fontId="0" fillId="0" borderId="18" xfId="0" applyNumberFormat="1" applyBorder="1" applyAlignment="1">
      <alignment vertical="center"/>
    </xf>
    <xf numFmtId="168" fontId="0" fillId="0" borderId="18" xfId="0" applyNumberFormat="1" applyBorder="1" applyAlignment="1">
      <alignment horizontal="center" vertical="center"/>
    </xf>
    <xf numFmtId="168" fontId="31" fillId="0" borderId="137" xfId="0" applyNumberFormat="1" applyFont="1" applyBorder="1" applyAlignment="1">
      <alignment horizontal="center" vertical="center"/>
    </xf>
    <xf numFmtId="168" fontId="31" fillId="0" borderId="18" xfId="0" applyNumberFormat="1" applyFont="1" applyBorder="1" applyAlignment="1">
      <alignment horizontal="center" vertical="center"/>
    </xf>
    <xf numFmtId="44" fontId="26" fillId="8" borderId="0" xfId="1" applyFont="1" applyFill="1" applyBorder="1" applyAlignment="1">
      <alignment horizontal="left" vertical="center"/>
    </xf>
    <xf numFmtId="44" fontId="19" fillId="8" borderId="0" xfId="1" applyFont="1" applyFill="1" applyBorder="1" applyAlignment="1">
      <alignment horizontal="left" vertical="center"/>
    </xf>
    <xf numFmtId="166" fontId="0" fillId="0" borderId="0" xfId="0" applyAlignment="1">
      <alignment vertical="center"/>
    </xf>
    <xf numFmtId="166" fontId="0" fillId="6" borderId="0" xfId="0" applyFill="1" applyAlignment="1">
      <alignment vertical="center"/>
    </xf>
    <xf numFmtId="166" fontId="23" fillId="0" borderId="0" xfId="0" applyFont="1" applyAlignment="1">
      <alignment vertical="center"/>
    </xf>
    <xf numFmtId="44" fontId="21" fillId="0" borderId="18" xfId="1" applyFont="1" applyFill="1" applyBorder="1" applyAlignment="1">
      <alignment horizontal="left" vertical="center"/>
    </xf>
    <xf numFmtId="168" fontId="21" fillId="0" borderId="18" xfId="1" applyNumberFormat="1" applyFont="1" applyFill="1" applyBorder="1" applyAlignment="1">
      <alignment horizontal="center" vertical="center"/>
    </xf>
    <xf numFmtId="166" fontId="19" fillId="8" borderId="0" xfId="3" applyFill="1" applyAlignment="1">
      <alignment vertical="center"/>
    </xf>
    <xf numFmtId="168" fontId="6" fillId="0" borderId="18" xfId="0" applyNumberFormat="1" applyFont="1" applyBorder="1" applyAlignment="1">
      <alignment vertical="center"/>
    </xf>
    <xf numFmtId="168" fontId="26" fillId="0" borderId="18" xfId="0" applyNumberFormat="1" applyFont="1" applyBorder="1" applyAlignment="1">
      <alignment horizontal="center" vertical="center"/>
    </xf>
    <xf numFmtId="168" fontId="31" fillId="0" borderId="23" xfId="0" applyNumberFormat="1" applyFont="1" applyBorder="1" applyAlignment="1">
      <alignment horizontal="center" vertical="center"/>
    </xf>
    <xf numFmtId="165" fontId="6" fillId="0" borderId="106" xfId="3" applyNumberFormat="1" applyFont="1" applyBorder="1" applyAlignment="1">
      <alignment vertical="center"/>
    </xf>
    <xf numFmtId="165" fontId="15" fillId="0" borderId="28" xfId="3" applyNumberFormat="1" applyFont="1" applyBorder="1" applyAlignment="1">
      <alignment horizontal="center" vertical="center"/>
    </xf>
    <xf numFmtId="165" fontId="28" fillId="0" borderId="28" xfId="3" applyNumberFormat="1" applyFont="1" applyBorder="1" applyAlignment="1">
      <alignment vertical="center"/>
    </xf>
    <xf numFmtId="165" fontId="30" fillId="0" borderId="28" xfId="3" applyNumberFormat="1" applyFont="1" applyBorder="1" applyAlignment="1">
      <alignment horizontal="center" vertical="center"/>
    </xf>
    <xf numFmtId="166" fontId="25" fillId="0" borderId="177" xfId="3" applyFont="1" applyBorder="1" applyAlignment="1">
      <alignment horizontal="center" vertical="center"/>
    </xf>
    <xf numFmtId="166" fontId="19" fillId="0" borderId="28" xfId="3" applyBorder="1" applyAlignment="1">
      <alignment horizontal="center" vertical="center"/>
    </xf>
    <xf numFmtId="166" fontId="0" fillId="0" borderId="165" xfId="0" applyBorder="1" applyAlignment="1">
      <alignment horizontal="center" vertical="center"/>
    </xf>
    <xf numFmtId="168" fontId="28" fillId="0" borderId="140" xfId="1" applyNumberFormat="1" applyFont="1" applyBorder="1" applyAlignment="1" applyProtection="1">
      <alignment horizontal="center" vertical="center"/>
    </xf>
    <xf numFmtId="44" fontId="21" fillId="0" borderId="140" xfId="1" applyFont="1" applyBorder="1" applyAlignment="1">
      <alignment horizontal="center" vertical="center"/>
    </xf>
    <xf numFmtId="166" fontId="0" fillId="0" borderId="140" xfId="0" applyBorder="1" applyAlignment="1">
      <alignment horizontal="center" vertical="center"/>
    </xf>
    <xf numFmtId="166" fontId="25" fillId="0" borderId="140" xfId="0" applyFont="1" applyBorder="1" applyAlignment="1">
      <alignment horizontal="center" vertical="center"/>
    </xf>
    <xf numFmtId="166" fontId="0" fillId="8" borderId="140" xfId="0" applyFill="1" applyBorder="1" applyAlignment="1">
      <alignment horizontal="center" vertical="center"/>
    </xf>
    <xf numFmtId="44" fontId="21" fillId="0" borderId="182" xfId="1" applyFont="1" applyBorder="1" applyAlignment="1">
      <alignment horizontal="center" vertical="center"/>
    </xf>
    <xf numFmtId="165" fontId="11" fillId="0" borderId="28" xfId="3" applyNumberFormat="1" applyFont="1" applyBorder="1" applyAlignment="1">
      <alignment horizontal="center" vertical="center"/>
    </xf>
    <xf numFmtId="44" fontId="21" fillId="0" borderId="23" xfId="1" applyFont="1" applyFill="1" applyBorder="1" applyAlignment="1">
      <alignment horizontal="left" vertical="center"/>
    </xf>
    <xf numFmtId="168" fontId="21" fillId="0" borderId="23" xfId="1" applyNumberFormat="1" applyFont="1" applyFill="1" applyBorder="1" applyAlignment="1">
      <alignment horizontal="center" vertical="center"/>
    </xf>
    <xf numFmtId="5" fontId="19" fillId="0" borderId="176" xfId="1" applyNumberFormat="1" applyFont="1" applyFill="1" applyBorder="1" applyAlignment="1">
      <alignment horizontal="center" vertical="center"/>
    </xf>
    <xf numFmtId="166" fontId="19" fillId="0" borderId="177" xfId="0" applyFont="1" applyBorder="1" applyAlignment="1">
      <alignment horizontal="center" vertical="center"/>
    </xf>
    <xf numFmtId="166" fontId="19" fillId="0" borderId="106" xfId="3" applyBorder="1" applyAlignment="1">
      <alignment vertical="center"/>
    </xf>
    <xf numFmtId="165" fontId="6" fillId="0" borderId="112" xfId="0" applyNumberFormat="1" applyFont="1" applyBorder="1" applyAlignment="1">
      <alignment vertical="center"/>
    </xf>
    <xf numFmtId="165" fontId="6" fillId="0" borderId="113" xfId="0" applyNumberFormat="1" applyFont="1" applyBorder="1" applyAlignment="1">
      <alignment vertical="center"/>
    </xf>
    <xf numFmtId="165" fontId="30" fillId="0" borderId="113" xfId="0" applyNumberFormat="1" applyFont="1" applyBorder="1" applyAlignment="1">
      <alignment horizontal="left" vertical="center"/>
    </xf>
    <xf numFmtId="166" fontId="19" fillId="0" borderId="113" xfId="3" applyBorder="1" applyAlignment="1">
      <alignment vertical="center"/>
    </xf>
    <xf numFmtId="166" fontId="19" fillId="0" borderId="113" xfId="3" applyBorder="1" applyAlignment="1">
      <alignment horizontal="center" vertical="center"/>
    </xf>
    <xf numFmtId="166" fontId="19" fillId="0" borderId="114" xfId="3" applyBorder="1" applyAlignment="1">
      <alignment horizontal="center" vertical="center"/>
    </xf>
    <xf numFmtId="166" fontId="5" fillId="0" borderId="28" xfId="0" applyFont="1" applyBorder="1" applyAlignment="1">
      <alignment horizontal="center" vertical="center"/>
    </xf>
    <xf numFmtId="165" fontId="28" fillId="0" borderId="20" xfId="0" applyNumberFormat="1" applyFont="1" applyBorder="1" applyAlignment="1">
      <alignment vertical="center"/>
    </xf>
    <xf numFmtId="168" fontId="26" fillId="0" borderId="173" xfId="12" applyNumberFormat="1" applyFont="1" applyBorder="1" applyAlignment="1">
      <alignment horizontal="center" vertical="center"/>
    </xf>
    <xf numFmtId="44" fontId="21" fillId="0" borderId="177" xfId="1" applyFont="1" applyBorder="1" applyAlignment="1">
      <alignment horizontal="center" vertical="center"/>
    </xf>
    <xf numFmtId="168" fontId="33" fillId="0" borderId="18" xfId="0" applyNumberFormat="1" applyFont="1" applyBorder="1" applyAlignment="1">
      <alignment horizontal="center" vertical="center"/>
    </xf>
    <xf numFmtId="165" fontId="34" fillId="0" borderId="113" xfId="3" applyNumberFormat="1" applyFont="1" applyBorder="1" applyAlignment="1">
      <alignment vertical="center"/>
    </xf>
    <xf numFmtId="165" fontId="15" fillId="0" borderId="113" xfId="3" applyNumberFormat="1" applyFont="1" applyBorder="1" applyAlignment="1">
      <alignment horizontal="center" vertical="center"/>
    </xf>
    <xf numFmtId="165" fontId="15" fillId="0" borderId="114" xfId="3" applyNumberFormat="1" applyFont="1" applyBorder="1" applyAlignment="1">
      <alignment horizontal="center" vertical="center"/>
    </xf>
    <xf numFmtId="166" fontId="19" fillId="0" borderId="162" xfId="0" applyFont="1" applyBorder="1" applyAlignment="1">
      <alignment horizontal="center" vertical="center"/>
    </xf>
    <xf numFmtId="166" fontId="19" fillId="0" borderId="140" xfId="0" applyFont="1" applyBorder="1" applyAlignment="1">
      <alignment horizontal="center" vertical="center"/>
    </xf>
    <xf numFmtId="166" fontId="19" fillId="8" borderId="140" xfId="0" applyFont="1" applyFill="1" applyBorder="1" applyAlignment="1">
      <alignment horizontal="center" vertical="center"/>
    </xf>
    <xf numFmtId="168" fontId="28" fillId="0" borderId="23" xfId="0" applyNumberFormat="1" applyFont="1" applyBorder="1" applyAlignment="1">
      <alignment horizontal="center" vertical="center"/>
    </xf>
    <xf numFmtId="166" fontId="19" fillId="0" borderId="176" xfId="0" applyFont="1" applyBorder="1" applyAlignment="1">
      <alignment horizontal="center" vertical="center"/>
    </xf>
    <xf numFmtId="165" fontId="34" fillId="0" borderId="97" xfId="3" applyNumberFormat="1" applyFont="1" applyBorder="1" applyAlignment="1">
      <alignment horizontal="center" vertical="center"/>
    </xf>
    <xf numFmtId="9" fontId="15" fillId="0" borderId="98" xfId="3" applyNumberFormat="1" applyFont="1" applyBorder="1" applyAlignment="1">
      <alignment horizontal="center" vertical="center"/>
    </xf>
    <xf numFmtId="1" fontId="34" fillId="0" borderId="99" xfId="3" applyNumberFormat="1" applyFont="1" applyBorder="1" applyAlignment="1">
      <alignment horizontal="center" vertical="center"/>
    </xf>
    <xf numFmtId="166" fontId="34" fillId="0" borderId="101" xfId="3" applyFont="1" applyBorder="1" applyAlignment="1">
      <alignment horizontal="center" vertical="center"/>
    </xf>
    <xf numFmtId="165" fontId="15" fillId="0" borderId="27" xfId="3" applyNumberFormat="1" applyFont="1" applyBorder="1" applyAlignment="1">
      <alignment horizontal="center" vertical="center"/>
    </xf>
    <xf numFmtId="165" fontId="15" fillId="0" borderId="9" xfId="3" applyNumberFormat="1" applyFont="1" applyBorder="1" applyAlignment="1">
      <alignment horizontal="center" vertical="center"/>
    </xf>
    <xf numFmtId="1" fontId="34" fillId="0" borderId="3" xfId="3" applyNumberFormat="1" applyFont="1" applyBorder="1" applyAlignment="1">
      <alignment horizontal="center" vertical="center"/>
    </xf>
    <xf numFmtId="166" fontId="34" fillId="0" borderId="64" xfId="3" applyFont="1" applyBorder="1" applyAlignment="1">
      <alignment horizontal="center" vertical="center"/>
    </xf>
    <xf numFmtId="168" fontId="24" fillId="0" borderId="126" xfId="3" applyNumberFormat="1" applyFont="1" applyBorder="1" applyAlignment="1">
      <alignment horizontal="center" vertical="center"/>
    </xf>
    <xf numFmtId="168" fontId="33" fillId="0" borderId="147" xfId="3" applyNumberFormat="1" applyFont="1" applyBorder="1" applyAlignment="1">
      <alignment horizontal="center" vertical="center"/>
    </xf>
    <xf numFmtId="168" fontId="28" fillId="0" borderId="4" xfId="1" applyNumberFormat="1" applyFont="1" applyFill="1" applyBorder="1" applyAlignment="1" applyProtection="1">
      <alignment horizontal="center" vertical="center"/>
    </xf>
    <xf numFmtId="168" fontId="28" fillId="0" borderId="187" xfId="1" applyNumberFormat="1" applyFont="1" applyFill="1" applyBorder="1" applyAlignment="1" applyProtection="1">
      <alignment horizontal="center" vertical="center"/>
    </xf>
    <xf numFmtId="165" fontId="28" fillId="0" borderId="106" xfId="0" applyNumberFormat="1" applyFont="1" applyBorder="1" applyAlignment="1">
      <alignment horizontal="left" vertical="center"/>
    </xf>
    <xf numFmtId="165" fontId="28" fillId="0" borderId="28" xfId="0" applyNumberFormat="1" applyFont="1" applyBorder="1" applyAlignment="1">
      <alignment horizontal="left" vertical="center"/>
    </xf>
    <xf numFmtId="166" fontId="26" fillId="0" borderId="0" xfId="0" applyFont="1" applyAlignment="1">
      <alignment horizontal="left" vertical="center"/>
    </xf>
    <xf numFmtId="165" fontId="6" fillId="0" borderId="106" xfId="0" applyNumberFormat="1" applyFont="1" applyBorder="1" applyAlignment="1">
      <alignment horizontal="left" vertical="center"/>
    </xf>
    <xf numFmtId="165" fontId="6" fillId="0" borderId="28" xfId="0" applyNumberFormat="1" applyFont="1" applyBorder="1" applyAlignment="1">
      <alignment horizontal="left" vertical="center"/>
    </xf>
    <xf numFmtId="165" fontId="15" fillId="0" borderId="0" xfId="3" applyNumberFormat="1" applyFont="1" applyAlignment="1">
      <alignment horizontal="center" vertical="center"/>
    </xf>
    <xf numFmtId="168" fontId="31" fillId="0" borderId="127" xfId="11" applyNumberFormat="1" applyFont="1" applyBorder="1" applyAlignment="1">
      <alignment horizontal="center" vertical="center"/>
    </xf>
    <xf numFmtId="168" fontId="28" fillId="0" borderId="181" xfId="1" applyNumberFormat="1" applyFont="1" applyBorder="1" applyAlignment="1" applyProtection="1">
      <alignment horizontal="center" vertical="center"/>
    </xf>
    <xf numFmtId="168" fontId="28" fillId="0" borderId="199" xfId="1" applyNumberFormat="1" applyFont="1" applyBorder="1" applyAlignment="1" applyProtection="1">
      <alignment horizontal="center" vertical="center"/>
    </xf>
    <xf numFmtId="168" fontId="31" fillId="0" borderId="127" xfId="1" applyNumberFormat="1" applyFont="1" applyBorder="1" applyAlignment="1">
      <alignment horizontal="center" vertical="center"/>
    </xf>
    <xf numFmtId="166" fontId="0" fillId="7" borderId="0" xfId="0" applyFill="1"/>
    <xf numFmtId="14" fontId="0" fillId="0" borderId="203" xfId="0" applyNumberFormat="1" applyBorder="1"/>
    <xf numFmtId="166" fontId="0" fillId="0" borderId="204" xfId="0" applyBorder="1"/>
    <xf numFmtId="166" fontId="0" fillId="0" borderId="203" xfId="0" applyBorder="1"/>
    <xf numFmtId="166" fontId="40" fillId="0" borderId="0" xfId="0" applyFont="1" applyAlignment="1">
      <alignment horizontal="center"/>
    </xf>
    <xf numFmtId="166" fontId="0" fillId="0" borderId="0" xfId="0" applyAlignment="1">
      <alignment horizontal="center"/>
    </xf>
    <xf numFmtId="166" fontId="19" fillId="0" borderId="0" xfId="0" applyFont="1" applyAlignment="1">
      <alignment horizontal="center"/>
    </xf>
    <xf numFmtId="166" fontId="43" fillId="0" borderId="0" xfId="0" applyFont="1" applyAlignment="1">
      <alignment horizontal="center"/>
    </xf>
    <xf numFmtId="166" fontId="0" fillId="0" borderId="205" xfId="0" applyBorder="1"/>
    <xf numFmtId="166" fontId="0" fillId="0" borderId="206" xfId="0" applyBorder="1"/>
    <xf numFmtId="166" fontId="44" fillId="0" borderId="206" xfId="0" applyFont="1" applyBorder="1" applyAlignment="1">
      <alignment horizontal="center"/>
    </xf>
    <xf numFmtId="166" fontId="0" fillId="0" borderId="207" xfId="0" applyBorder="1"/>
    <xf numFmtId="166" fontId="19" fillId="0" borderId="106" xfId="0" applyFont="1" applyBorder="1" applyAlignment="1">
      <alignment horizontal="left"/>
    </xf>
    <xf numFmtId="166" fontId="19" fillId="0" borderId="0" xfId="0" applyFont="1" applyAlignment="1">
      <alignment horizontal="left"/>
    </xf>
    <xf numFmtId="168" fontId="6" fillId="0" borderId="0" xfId="1" applyNumberFormat="1" applyFont="1" applyBorder="1" applyAlignment="1" applyProtection="1">
      <alignment horizontal="center" vertical="center"/>
    </xf>
    <xf numFmtId="168" fontId="6" fillId="0" borderId="28" xfId="1" applyNumberFormat="1" applyFont="1" applyBorder="1" applyAlignment="1" applyProtection="1">
      <alignment horizontal="center" vertical="center"/>
    </xf>
    <xf numFmtId="168" fontId="21" fillId="0" borderId="0" xfId="1" applyNumberFormat="1" applyFont="1" applyBorder="1" applyAlignment="1">
      <alignment horizontal="left"/>
    </xf>
    <xf numFmtId="168" fontId="21" fillId="0" borderId="0" xfId="1" applyNumberFormat="1" applyFont="1" applyBorder="1" applyAlignment="1">
      <alignment horizontal="center"/>
    </xf>
    <xf numFmtId="165" fontId="22" fillId="0" borderId="0" xfId="3" applyNumberFormat="1" applyFont="1" applyAlignment="1">
      <alignment vertical="center"/>
    </xf>
    <xf numFmtId="166" fontId="26" fillId="0" borderId="107" xfId="0" applyFont="1" applyBorder="1" applyAlignment="1">
      <alignment vertical="center"/>
    </xf>
    <xf numFmtId="166" fontId="26" fillId="0" borderId="211" xfId="0" applyFont="1" applyBorder="1" applyAlignment="1">
      <alignment vertical="center"/>
    </xf>
    <xf numFmtId="168" fontId="28" fillId="0" borderId="138" xfId="1" applyNumberFormat="1" applyFont="1" applyBorder="1" applyAlignment="1" applyProtection="1">
      <alignment horizontal="center" vertical="center"/>
    </xf>
    <xf numFmtId="168" fontId="31" fillId="0" borderId="0" xfId="1" applyNumberFormat="1" applyFont="1" applyBorder="1" applyAlignment="1">
      <alignment horizontal="center" vertical="center"/>
    </xf>
    <xf numFmtId="168" fontId="31" fillId="0" borderId="0" xfId="11" applyNumberFormat="1" applyFont="1" applyBorder="1" applyAlignment="1">
      <alignment horizontal="center" vertical="center"/>
    </xf>
    <xf numFmtId="168" fontId="28" fillId="0" borderId="0" xfId="1" applyNumberFormat="1" applyFont="1" applyBorder="1" applyAlignment="1" applyProtection="1">
      <alignment horizontal="center" vertical="center"/>
    </xf>
    <xf numFmtId="168" fontId="21" fillId="0" borderId="123" xfId="1" applyNumberFormat="1" applyFont="1" applyBorder="1" applyAlignment="1">
      <alignment horizontal="left"/>
    </xf>
    <xf numFmtId="168" fontId="21" fillId="0" borderId="123" xfId="1" applyNumberFormat="1" applyFont="1" applyBorder="1" applyAlignment="1">
      <alignment horizontal="center"/>
    </xf>
    <xf numFmtId="168" fontId="6" fillId="0" borderId="212" xfId="1" applyNumberFormat="1" applyFont="1" applyBorder="1" applyAlignment="1" applyProtection="1">
      <alignment horizontal="center" vertical="center"/>
    </xf>
    <xf numFmtId="168" fontId="6" fillId="0" borderId="213" xfId="1" applyNumberFormat="1" applyFont="1" applyBorder="1" applyAlignment="1" applyProtection="1">
      <alignment horizontal="center" vertical="center"/>
    </xf>
    <xf numFmtId="165" fontId="30" fillId="0" borderId="0" xfId="0" applyNumberFormat="1" applyFont="1" applyAlignment="1">
      <alignment horizontal="left" vertical="center"/>
    </xf>
    <xf numFmtId="166" fontId="5" fillId="0" borderId="0" xfId="0" applyFont="1" applyAlignment="1">
      <alignment horizontal="center" vertical="center"/>
    </xf>
    <xf numFmtId="166" fontId="26" fillId="0" borderId="106" xfId="0" applyFont="1" applyBorder="1" applyAlignment="1">
      <alignment horizontal="left" vertical="center"/>
    </xf>
    <xf numFmtId="168" fontId="28" fillId="0" borderId="28" xfId="1" applyNumberFormat="1" applyFont="1" applyBorder="1" applyAlignment="1" applyProtection="1">
      <alignment horizontal="center" vertical="center"/>
    </xf>
    <xf numFmtId="165" fontId="28" fillId="0" borderId="113" xfId="0" applyNumberFormat="1" applyFont="1" applyBorder="1" applyAlignment="1">
      <alignment horizontal="left" vertical="center"/>
    </xf>
    <xf numFmtId="166" fontId="5" fillId="0" borderId="114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168" fontId="31" fillId="0" borderId="127" xfId="1" applyNumberFormat="1" applyFont="1" applyBorder="1" applyAlignment="1">
      <alignment horizontal="left" vertical="center"/>
    </xf>
    <xf numFmtId="165" fontId="11" fillId="0" borderId="0" xfId="3" applyNumberFormat="1" applyFont="1" applyAlignment="1">
      <alignment horizontal="center" vertical="center"/>
    </xf>
    <xf numFmtId="165" fontId="28" fillId="0" borderId="0" xfId="0" applyNumberFormat="1" applyFont="1" applyAlignment="1">
      <alignment horizontal="left" vertical="center"/>
    </xf>
    <xf numFmtId="165" fontId="33" fillId="0" borderId="20" xfId="3" applyNumberFormat="1" applyFont="1" applyBorder="1" applyAlignment="1">
      <alignment vertical="center"/>
    </xf>
    <xf numFmtId="166" fontId="26" fillId="0" borderId="20" xfId="0" applyFont="1" applyBorder="1" applyAlignment="1">
      <alignment vertical="center"/>
    </xf>
    <xf numFmtId="165" fontId="30" fillId="0" borderId="215" xfId="3" applyNumberFormat="1" applyFont="1" applyBorder="1" applyAlignment="1">
      <alignment horizontal="center" vertical="center"/>
    </xf>
    <xf numFmtId="1" fontId="30" fillId="0" borderId="216" xfId="3" applyNumberFormat="1" applyFont="1" applyBorder="1" applyAlignment="1">
      <alignment horizontal="center" vertical="center"/>
    </xf>
    <xf numFmtId="165" fontId="33" fillId="0" borderId="0" xfId="0" applyNumberFormat="1" applyFont="1" applyAlignment="1">
      <alignment vertical="center"/>
    </xf>
    <xf numFmtId="165" fontId="28" fillId="0" borderId="106" xfId="3" applyNumberFormat="1" applyFont="1" applyBorder="1" applyAlignment="1">
      <alignment horizontal="right" vertical="center"/>
    </xf>
    <xf numFmtId="168" fontId="28" fillId="8" borderId="12" xfId="1" applyNumberFormat="1" applyFont="1" applyFill="1" applyBorder="1" applyAlignment="1" applyProtection="1">
      <alignment horizontal="center" vertical="center"/>
    </xf>
    <xf numFmtId="168" fontId="28" fillId="8" borderId="66" xfId="1" applyNumberFormat="1" applyFont="1" applyFill="1" applyBorder="1" applyAlignment="1" applyProtection="1">
      <alignment horizontal="center" vertical="center"/>
    </xf>
    <xf numFmtId="168" fontId="28" fillId="8" borderId="12" xfId="3" applyNumberFormat="1" applyFont="1" applyFill="1" applyBorder="1" applyAlignment="1">
      <alignment horizontal="center" vertical="center"/>
    </xf>
    <xf numFmtId="168" fontId="47" fillId="0" borderId="30" xfId="0" applyNumberFormat="1" applyFont="1" applyBorder="1" applyAlignment="1">
      <alignment horizontal="center"/>
    </xf>
    <xf numFmtId="0" fontId="33" fillId="0" borderId="119" xfId="3" applyNumberFormat="1" applyFont="1" applyBorder="1" applyAlignment="1">
      <alignment horizontal="center" vertical="center"/>
    </xf>
    <xf numFmtId="165" fontId="33" fillId="0" borderId="121" xfId="3" applyNumberFormat="1" applyFont="1" applyBorder="1" applyAlignment="1">
      <alignment horizontal="center" vertical="center"/>
    </xf>
    <xf numFmtId="165" fontId="33" fillId="0" borderId="124" xfId="3" applyNumberFormat="1" applyFont="1" applyBorder="1" applyAlignment="1">
      <alignment horizontal="center" vertical="center"/>
    </xf>
    <xf numFmtId="165" fontId="33" fillId="0" borderId="0" xfId="3" applyNumberFormat="1" applyFont="1" applyAlignment="1">
      <alignment horizontal="center" vertical="center"/>
    </xf>
    <xf numFmtId="165" fontId="33" fillId="0" borderId="194" xfId="3" applyNumberFormat="1" applyFont="1" applyBorder="1" applyAlignment="1">
      <alignment horizontal="center" vertical="center"/>
    </xf>
    <xf numFmtId="165" fontId="35" fillId="0" borderId="221" xfId="3" applyNumberFormat="1" applyFont="1" applyBorder="1" applyAlignment="1">
      <alignment horizontal="center" vertical="center"/>
    </xf>
    <xf numFmtId="165" fontId="35" fillId="0" borderId="86" xfId="3" applyNumberFormat="1" applyFont="1" applyBorder="1" applyAlignment="1">
      <alignment horizontal="center" vertical="center"/>
    </xf>
    <xf numFmtId="165" fontId="35" fillId="0" borderId="39" xfId="3" applyNumberFormat="1" applyFont="1" applyBorder="1" applyAlignment="1">
      <alignment horizontal="center" vertical="center"/>
    </xf>
    <xf numFmtId="165" fontId="15" fillId="3" borderId="222" xfId="3" applyNumberFormat="1" applyFont="1" applyFill="1" applyBorder="1" applyAlignment="1">
      <alignment vertical="center"/>
    </xf>
    <xf numFmtId="168" fontId="28" fillId="0" borderId="86" xfId="1" applyNumberFormat="1" applyFont="1" applyBorder="1" applyAlignment="1" applyProtection="1">
      <alignment horizontal="center" vertical="center"/>
    </xf>
    <xf numFmtId="168" fontId="28" fillId="0" borderId="86" xfId="3" applyNumberFormat="1" applyFont="1" applyBorder="1" applyAlignment="1">
      <alignment horizontal="center" vertical="center"/>
    </xf>
    <xf numFmtId="168" fontId="28" fillId="0" borderId="224" xfId="1" applyNumberFormat="1" applyFont="1" applyBorder="1" applyAlignment="1" applyProtection="1">
      <alignment horizontal="center" vertical="center"/>
    </xf>
    <xf numFmtId="168" fontId="28" fillId="0" borderId="195" xfId="1" applyNumberFormat="1" applyFont="1" applyFill="1" applyBorder="1" applyAlignment="1" applyProtection="1">
      <alignment horizontal="center" vertical="center"/>
    </xf>
    <xf numFmtId="9" fontId="15" fillId="0" borderId="86" xfId="2" applyFont="1" applyFill="1" applyBorder="1" applyAlignment="1" applyProtection="1">
      <alignment horizontal="center" vertical="center"/>
    </xf>
    <xf numFmtId="168" fontId="28" fillId="0" borderId="223" xfId="1" applyNumberFormat="1" applyFont="1" applyBorder="1" applyAlignment="1" applyProtection="1">
      <alignment horizontal="center" vertical="center"/>
    </xf>
    <xf numFmtId="165" fontId="30" fillId="0" borderId="135" xfId="3" applyNumberFormat="1" applyFont="1" applyBorder="1" applyAlignment="1">
      <alignment horizontal="center" vertical="center"/>
    </xf>
    <xf numFmtId="168" fontId="22" fillId="0" borderId="125" xfId="3" applyNumberFormat="1" applyFont="1" applyBorder="1" applyAlignment="1">
      <alignment horizontal="center" vertical="center"/>
    </xf>
    <xf numFmtId="168" fontId="31" fillId="0" borderId="230" xfId="1" applyNumberFormat="1" applyFont="1" applyFill="1" applyBorder="1" applyAlignment="1" applyProtection="1">
      <alignment horizontal="center" vertical="center"/>
    </xf>
    <xf numFmtId="168" fontId="28" fillId="0" borderId="233" xfId="1" applyNumberFormat="1" applyFont="1" applyFill="1" applyBorder="1" applyAlignment="1" applyProtection="1">
      <alignment horizontal="center" vertical="center"/>
    </xf>
    <xf numFmtId="165" fontId="33" fillId="0" borderId="135" xfId="3" applyNumberFormat="1" applyFont="1" applyBorder="1" applyAlignment="1">
      <alignment horizontal="center" vertical="center"/>
    </xf>
    <xf numFmtId="165" fontId="30" fillId="0" borderId="238" xfId="3" applyNumberFormat="1" applyFont="1" applyBorder="1" applyAlignment="1">
      <alignment horizontal="center" vertical="center"/>
    </xf>
    <xf numFmtId="168" fontId="22" fillId="0" borderId="199" xfId="3" applyNumberFormat="1" applyFont="1" applyBorder="1" applyAlignment="1">
      <alignment horizontal="center" vertical="center"/>
    </xf>
    <xf numFmtId="168" fontId="21" fillId="0" borderId="199" xfId="3" applyNumberFormat="1" applyFont="1" applyBorder="1" applyAlignment="1">
      <alignment horizontal="center" vertical="center"/>
    </xf>
    <xf numFmtId="168" fontId="31" fillId="8" borderId="225" xfId="1" applyNumberFormat="1" applyFont="1" applyFill="1" applyBorder="1" applyAlignment="1" applyProtection="1">
      <alignment horizontal="center" vertical="center"/>
    </xf>
    <xf numFmtId="168" fontId="26" fillId="8" borderId="226" xfId="1" applyNumberFormat="1" applyFont="1" applyFill="1" applyBorder="1" applyAlignment="1" applyProtection="1">
      <alignment horizontal="center" vertical="center"/>
    </xf>
    <xf numFmtId="168" fontId="31" fillId="8" borderId="73" xfId="1" applyNumberFormat="1" applyFont="1" applyFill="1" applyBorder="1" applyAlignment="1" applyProtection="1">
      <alignment horizontal="center" vertical="center"/>
    </xf>
    <xf numFmtId="168" fontId="26" fillId="8" borderId="227" xfId="1" applyNumberFormat="1" applyFont="1" applyFill="1" applyBorder="1" applyAlignment="1" applyProtection="1">
      <alignment horizontal="center" vertical="center"/>
    </xf>
    <xf numFmtId="168" fontId="31" fillId="8" borderId="99" xfId="1" applyNumberFormat="1" applyFont="1" applyFill="1" applyBorder="1" applyAlignment="1" applyProtection="1">
      <alignment horizontal="center" vertical="center"/>
    </xf>
    <xf numFmtId="168" fontId="26" fillId="8" borderId="228" xfId="1" applyNumberFormat="1" applyFont="1" applyFill="1" applyBorder="1" applyAlignment="1" applyProtection="1">
      <alignment horizontal="center" vertical="center"/>
    </xf>
    <xf numFmtId="1" fontId="30" fillId="0" borderId="240" xfId="0" applyNumberFormat="1" applyFont="1" applyBorder="1" applyAlignment="1">
      <alignment vertical="center"/>
    </xf>
    <xf numFmtId="1" fontId="30" fillId="0" borderId="241" xfId="0" applyNumberFormat="1" applyFont="1" applyBorder="1" applyAlignment="1">
      <alignment vertical="center"/>
    </xf>
    <xf numFmtId="168" fontId="28" fillId="8" borderId="40" xfId="1" applyNumberFormat="1" applyFont="1" applyFill="1" applyBorder="1" applyAlignment="1" applyProtection="1">
      <alignment horizontal="center" vertical="center"/>
    </xf>
    <xf numFmtId="168" fontId="28" fillId="8" borderId="29" xfId="1" applyNumberFormat="1" applyFont="1" applyFill="1" applyBorder="1" applyAlignment="1" applyProtection="1">
      <alignment horizontal="center" vertical="center"/>
    </xf>
    <xf numFmtId="168" fontId="28" fillId="8" borderId="74" xfId="1" applyNumberFormat="1" applyFont="1" applyFill="1" applyBorder="1" applyAlignment="1" applyProtection="1">
      <alignment horizontal="center" vertical="center"/>
    </xf>
    <xf numFmtId="168" fontId="28" fillId="8" borderId="30" xfId="1" applyNumberFormat="1" applyFont="1" applyFill="1" applyBorder="1" applyAlignment="1" applyProtection="1">
      <alignment horizontal="center" vertical="center"/>
    </xf>
    <xf numFmtId="168" fontId="33" fillId="8" borderId="40" xfId="1" applyNumberFormat="1" applyFont="1" applyFill="1" applyBorder="1" applyAlignment="1" applyProtection="1">
      <alignment horizontal="center" vertical="center"/>
    </xf>
    <xf numFmtId="168" fontId="28" fillId="8" borderId="41" xfId="1" applyNumberFormat="1" applyFont="1" applyFill="1" applyBorder="1" applyAlignment="1" applyProtection="1">
      <alignment horizontal="center" vertical="center"/>
    </xf>
    <xf numFmtId="168" fontId="28" fillId="8" borderId="86" xfId="1" applyNumberFormat="1" applyFont="1" applyFill="1" applyBorder="1" applyAlignment="1" applyProtection="1">
      <alignment horizontal="center" vertical="center"/>
    </xf>
    <xf numFmtId="165" fontId="33" fillId="0" borderId="106" xfId="0" applyNumberFormat="1" applyFont="1" applyBorder="1" applyAlignment="1">
      <alignment vertical="center"/>
    </xf>
    <xf numFmtId="0" fontId="37" fillId="0" borderId="0" xfId="0" applyNumberFormat="1" applyFont="1" applyAlignment="1">
      <alignment horizontal="center" vertical="center"/>
    </xf>
    <xf numFmtId="166" fontId="26" fillId="0" borderId="0" xfId="0" applyFont="1" applyAlignment="1">
      <alignment horizontal="center" vertical="center"/>
    </xf>
    <xf numFmtId="165" fontId="28" fillId="0" borderId="0" xfId="0" applyNumberFormat="1" applyFont="1" applyAlignment="1">
      <alignment horizontal="right" vertical="center"/>
    </xf>
    <xf numFmtId="165" fontId="30" fillId="0" borderId="23" xfId="0" applyNumberFormat="1" applyFont="1" applyBorder="1" applyAlignment="1">
      <alignment horizontal="center" vertical="center"/>
    </xf>
    <xf numFmtId="165" fontId="30" fillId="0" borderId="23" xfId="3" applyNumberFormat="1" applyFont="1" applyBorder="1" applyAlignment="1">
      <alignment horizontal="center" vertical="center"/>
    </xf>
    <xf numFmtId="165" fontId="30" fillId="0" borderId="171" xfId="3" applyNumberFormat="1" applyFont="1" applyBorder="1" applyAlignment="1">
      <alignment horizontal="center" vertical="center"/>
    </xf>
    <xf numFmtId="166" fontId="21" fillId="0" borderId="177" xfId="3" applyFont="1" applyBorder="1" applyAlignment="1">
      <alignment horizontal="center" vertical="center"/>
    </xf>
    <xf numFmtId="165" fontId="22" fillId="0" borderId="246" xfId="0" applyNumberFormat="1" applyFont="1" applyBorder="1" applyAlignment="1">
      <alignment horizontal="center" vertical="center"/>
    </xf>
    <xf numFmtId="44" fontId="31" fillId="0" borderId="127" xfId="1" applyFont="1" applyBorder="1" applyAlignment="1">
      <alignment horizontal="left" vertical="center"/>
    </xf>
    <xf numFmtId="168" fontId="31" fillId="0" borderId="18" xfId="1" applyNumberFormat="1" applyFont="1" applyBorder="1" applyAlignment="1">
      <alignment horizontal="center"/>
    </xf>
    <xf numFmtId="166" fontId="26" fillId="0" borderId="162" xfId="0" applyFont="1" applyBorder="1" applyAlignment="1">
      <alignment horizontal="center" vertical="center"/>
    </xf>
    <xf numFmtId="166" fontId="26" fillId="0" borderId="138" xfId="0" applyFont="1" applyBorder="1" applyAlignment="1">
      <alignment horizontal="center" vertical="center"/>
    </xf>
    <xf numFmtId="170" fontId="33" fillId="0" borderId="15" xfId="3" applyNumberFormat="1" applyFont="1" applyBorder="1" applyAlignment="1">
      <alignment horizontal="center" vertical="center"/>
    </xf>
    <xf numFmtId="165" fontId="30" fillId="8" borderId="49" xfId="3" applyNumberFormat="1" applyFont="1" applyFill="1" applyBorder="1" applyAlignment="1">
      <alignment horizontal="center" vertical="center"/>
    </xf>
    <xf numFmtId="168" fontId="33" fillId="8" borderId="88" xfId="3" applyNumberFormat="1" applyFont="1" applyFill="1" applyBorder="1" applyAlignment="1">
      <alignment horizontal="center" vertical="center"/>
    </xf>
    <xf numFmtId="168" fontId="33" fillId="8" borderId="89" xfId="3" applyNumberFormat="1" applyFont="1" applyFill="1" applyBorder="1" applyAlignment="1">
      <alignment horizontal="center" vertical="center"/>
    </xf>
    <xf numFmtId="168" fontId="33" fillId="8" borderId="90" xfId="3" applyNumberFormat="1" applyFont="1" applyFill="1" applyBorder="1" applyAlignment="1">
      <alignment horizontal="center" vertical="center"/>
    </xf>
    <xf numFmtId="168" fontId="33" fillId="8" borderId="25" xfId="3" applyNumberFormat="1" applyFont="1" applyFill="1" applyBorder="1" applyAlignment="1">
      <alignment horizontal="center" vertical="center"/>
    </xf>
    <xf numFmtId="168" fontId="33" fillId="8" borderId="59" xfId="3" applyNumberFormat="1" applyFont="1" applyFill="1" applyBorder="1" applyAlignment="1">
      <alignment horizontal="center" vertical="center"/>
    </xf>
    <xf numFmtId="168" fontId="33" fillId="8" borderId="58" xfId="3" applyNumberFormat="1" applyFont="1" applyFill="1" applyBorder="1" applyAlignment="1">
      <alignment horizontal="center" vertical="center"/>
    </xf>
    <xf numFmtId="168" fontId="28" fillId="8" borderId="92" xfId="3" applyNumberFormat="1" applyFont="1" applyFill="1" applyBorder="1" applyAlignment="1">
      <alignment horizontal="center" vertical="center"/>
    </xf>
    <xf numFmtId="168" fontId="28" fillId="8" borderId="50" xfId="3" applyNumberFormat="1" applyFont="1" applyFill="1" applyBorder="1" applyAlignment="1">
      <alignment horizontal="center" vertical="center"/>
    </xf>
    <xf numFmtId="168" fontId="28" fillId="8" borderId="223" xfId="3" applyNumberFormat="1" applyFont="1" applyFill="1" applyBorder="1" applyAlignment="1">
      <alignment horizontal="center" vertical="center"/>
    </xf>
    <xf numFmtId="1" fontId="30" fillId="8" borderId="44" xfId="3" applyNumberFormat="1" applyFont="1" applyFill="1" applyBorder="1" applyAlignment="1">
      <alignment horizontal="center" vertical="center" wrapText="1"/>
    </xf>
    <xf numFmtId="168" fontId="28" fillId="8" borderId="9" xfId="1" applyNumberFormat="1" applyFont="1" applyFill="1" applyBorder="1" applyAlignment="1" applyProtection="1">
      <alignment horizontal="center" vertical="center"/>
    </xf>
    <xf numFmtId="1" fontId="30" fillId="8" borderId="44" xfId="3" applyNumberFormat="1" applyFont="1" applyFill="1" applyBorder="1" applyAlignment="1">
      <alignment horizontal="center" vertical="center"/>
    </xf>
    <xf numFmtId="165" fontId="6" fillId="8" borderId="44" xfId="3" applyNumberFormat="1" applyFont="1" applyFill="1" applyBorder="1" applyAlignment="1">
      <alignment vertical="center"/>
    </xf>
    <xf numFmtId="168" fontId="28" fillId="8" borderId="40" xfId="3" applyNumberFormat="1" applyFont="1" applyFill="1" applyBorder="1" applyAlignment="1">
      <alignment horizontal="center" vertical="center"/>
    </xf>
    <xf numFmtId="168" fontId="28" fillId="8" borderId="29" xfId="3" applyNumberFormat="1" applyFont="1" applyFill="1" applyBorder="1" applyAlignment="1">
      <alignment horizontal="center" vertical="center"/>
    </xf>
    <xf numFmtId="168" fontId="28" fillId="8" borderId="29" xfId="0" applyNumberFormat="1" applyFont="1" applyFill="1" applyBorder="1" applyAlignment="1">
      <alignment horizontal="center" vertical="center"/>
    </xf>
    <xf numFmtId="168" fontId="28" fillId="8" borderId="74" xfId="0" applyNumberFormat="1" applyFont="1" applyFill="1" applyBorder="1" applyAlignment="1">
      <alignment horizontal="center" vertical="center"/>
    </xf>
    <xf numFmtId="168" fontId="28" fillId="8" borderId="9" xfId="3" applyNumberFormat="1" applyFont="1" applyFill="1" applyBorder="1" applyAlignment="1">
      <alignment horizontal="center" vertical="center"/>
    </xf>
    <xf numFmtId="168" fontId="28" fillId="8" borderId="30" xfId="3" applyNumberFormat="1" applyFont="1" applyFill="1" applyBorder="1" applyAlignment="1">
      <alignment horizontal="center" vertical="center"/>
    </xf>
    <xf numFmtId="168" fontId="33" fillId="8" borderId="40" xfId="3" applyNumberFormat="1" applyFont="1" applyFill="1" applyBorder="1" applyAlignment="1">
      <alignment horizontal="center" vertical="center"/>
    </xf>
    <xf numFmtId="168" fontId="28" fillId="8" borderId="86" xfId="3" applyNumberFormat="1" applyFont="1" applyFill="1" applyBorder="1" applyAlignment="1">
      <alignment horizontal="center" vertical="center"/>
    </xf>
    <xf numFmtId="166" fontId="30" fillId="8" borderId="44" xfId="3" applyFont="1" applyFill="1" applyBorder="1" applyAlignment="1">
      <alignment horizontal="center" vertical="center"/>
    </xf>
    <xf numFmtId="1" fontId="30" fillId="8" borderId="44" xfId="3" applyNumberFormat="1" applyFont="1" applyFill="1" applyBorder="1" applyAlignment="1">
      <alignment horizontal="left" vertical="center"/>
    </xf>
    <xf numFmtId="1" fontId="30" fillId="8" borderId="46" xfId="3" applyNumberFormat="1" applyFont="1" applyFill="1" applyBorder="1" applyAlignment="1">
      <alignment horizontal="center" vertical="center"/>
    </xf>
    <xf numFmtId="168" fontId="28" fillId="8" borderId="10" xfId="1" applyNumberFormat="1" applyFont="1" applyFill="1" applyBorder="1" applyAlignment="1" applyProtection="1">
      <alignment horizontal="center" vertical="center"/>
    </xf>
    <xf numFmtId="168" fontId="28" fillId="8" borderId="67" xfId="1" applyNumberFormat="1" applyFont="1" applyFill="1" applyBorder="1" applyAlignment="1" applyProtection="1">
      <alignment horizontal="center" vertical="center"/>
    </xf>
    <xf numFmtId="168" fontId="33" fillId="8" borderId="147" xfId="1" applyNumberFormat="1" applyFont="1" applyFill="1" applyBorder="1" applyAlignment="1" applyProtection="1">
      <alignment horizontal="center" vertical="center"/>
    </xf>
    <xf numFmtId="1" fontId="30" fillId="8" borderId="87" xfId="3" applyNumberFormat="1" applyFont="1" applyFill="1" applyBorder="1" applyAlignment="1">
      <alignment horizontal="center" vertical="center"/>
    </xf>
    <xf numFmtId="168" fontId="28" fillId="8" borderId="47" xfId="1" applyNumberFormat="1" applyFont="1" applyFill="1" applyBorder="1" applyAlignment="1" applyProtection="1">
      <alignment horizontal="center" vertical="center"/>
    </xf>
    <xf numFmtId="168" fontId="28" fillId="8" borderId="18" xfId="1" applyNumberFormat="1" applyFont="1" applyFill="1" applyBorder="1" applyAlignment="1" applyProtection="1">
      <alignment horizontal="center" vertical="center"/>
    </xf>
    <xf numFmtId="168" fontId="28" fillId="8" borderId="91" xfId="1" applyNumberFormat="1" applyFont="1" applyFill="1" applyBorder="1" applyAlignment="1" applyProtection="1">
      <alignment horizontal="center" vertical="center"/>
    </xf>
    <xf numFmtId="168" fontId="28" fillId="8" borderId="22" xfId="1" applyNumberFormat="1" applyFont="1" applyFill="1" applyBorder="1" applyAlignment="1" applyProtection="1">
      <alignment horizontal="center" vertical="center"/>
    </xf>
    <xf numFmtId="168" fontId="28" fillId="8" borderId="21" xfId="1" applyNumberFormat="1" applyFont="1" applyFill="1" applyBorder="1" applyAlignment="1" applyProtection="1">
      <alignment horizontal="center" vertical="center"/>
    </xf>
    <xf numFmtId="168" fontId="28" fillId="8" borderId="48" xfId="1" applyNumberFormat="1" applyFont="1" applyFill="1" applyBorder="1" applyAlignment="1" applyProtection="1">
      <alignment horizontal="center" vertical="center"/>
    </xf>
    <xf numFmtId="168" fontId="28" fillId="8" borderId="224" xfId="1" applyNumberFormat="1" applyFont="1" applyFill="1" applyBorder="1" applyAlignment="1" applyProtection="1">
      <alignment horizontal="center" vertical="center"/>
    </xf>
    <xf numFmtId="165" fontId="30" fillId="11" borderId="60" xfId="3" applyNumberFormat="1" applyFont="1" applyFill="1" applyBorder="1" applyAlignment="1">
      <alignment horizontal="center" vertical="center"/>
    </xf>
    <xf numFmtId="166" fontId="34" fillId="12" borderId="101" xfId="3" applyFont="1" applyFill="1" applyBorder="1" applyAlignment="1">
      <alignment horizontal="center" vertical="center"/>
    </xf>
    <xf numFmtId="166" fontId="34" fillId="12" borderId="61" xfId="3" applyFont="1" applyFill="1" applyBorder="1" applyAlignment="1">
      <alignment horizontal="center" vertical="center"/>
    </xf>
    <xf numFmtId="166" fontId="34" fillId="12" borderId="102" xfId="3" applyFont="1" applyFill="1" applyBorder="1" applyAlignment="1">
      <alignment horizontal="center" vertical="center"/>
    </xf>
    <xf numFmtId="165" fontId="15" fillId="12" borderId="63" xfId="3" applyNumberFormat="1" applyFont="1" applyFill="1" applyBorder="1" applyAlignment="1">
      <alignment vertical="center"/>
    </xf>
    <xf numFmtId="166" fontId="34" fillId="12" borderId="62" xfId="3" applyFont="1" applyFill="1" applyBorder="1" applyAlignment="1">
      <alignment horizontal="center" vertical="center"/>
    </xf>
    <xf numFmtId="166" fontId="34" fillId="8" borderId="155" xfId="3" applyFont="1" applyFill="1" applyBorder="1" applyAlignment="1">
      <alignment horizontal="center" vertical="center"/>
    </xf>
    <xf numFmtId="165" fontId="15" fillId="12" borderId="65" xfId="3" applyNumberFormat="1" applyFont="1" applyFill="1" applyBorder="1" applyAlignment="1">
      <alignment vertical="center"/>
    </xf>
    <xf numFmtId="165" fontId="15" fillId="12" borderId="222" xfId="3" applyNumberFormat="1" applyFont="1" applyFill="1" applyBorder="1" applyAlignment="1">
      <alignment vertical="center"/>
    </xf>
    <xf numFmtId="168" fontId="6" fillId="8" borderId="40" xfId="1" applyNumberFormat="1" applyFont="1" applyFill="1" applyBorder="1" applyAlignment="1" applyProtection="1">
      <alignment horizontal="center" vertical="center"/>
    </xf>
    <xf numFmtId="166" fontId="19" fillId="8" borderId="0" xfId="0" applyFont="1" applyFill="1" applyAlignment="1">
      <alignment vertical="center"/>
    </xf>
    <xf numFmtId="165" fontId="30" fillId="8" borderId="116" xfId="3" applyNumberFormat="1" applyFont="1" applyFill="1" applyBorder="1" applyAlignment="1">
      <alignment horizontal="center" vertical="center"/>
    </xf>
    <xf numFmtId="165" fontId="30" fillId="8" borderId="106" xfId="3" applyNumberFormat="1" applyFont="1" applyFill="1" applyBorder="1" applyAlignment="1">
      <alignment horizontal="center" vertical="center"/>
    </xf>
    <xf numFmtId="165" fontId="6" fillId="8" borderId="0" xfId="3" quotePrefix="1" applyNumberFormat="1" applyFont="1" applyFill="1" applyAlignment="1">
      <alignment horizontal="center" vertical="center"/>
    </xf>
    <xf numFmtId="165" fontId="6" fillId="8" borderId="0" xfId="3" applyNumberFormat="1" applyFont="1" applyFill="1" applyAlignment="1">
      <alignment horizontal="center" vertical="center"/>
    </xf>
    <xf numFmtId="165" fontId="6" fillId="8" borderId="28" xfId="3" applyNumberFormat="1" applyFont="1" applyFill="1" applyBorder="1" applyAlignment="1">
      <alignment horizontal="center" vertical="center"/>
    </xf>
    <xf numFmtId="166" fontId="26" fillId="8" borderId="0" xfId="0" applyFont="1" applyFill="1" applyAlignment="1">
      <alignment vertical="center"/>
    </xf>
    <xf numFmtId="168" fontId="33" fillId="8" borderId="159" xfId="3" applyNumberFormat="1" applyFont="1" applyFill="1" applyBorder="1" applyAlignment="1">
      <alignment horizontal="center" vertical="center"/>
    </xf>
    <xf numFmtId="168" fontId="28" fillId="8" borderId="73" xfId="1" applyNumberFormat="1" applyFont="1" applyFill="1" applyBorder="1" applyAlignment="1" applyProtection="1">
      <alignment horizontal="center" vertical="center"/>
    </xf>
    <xf numFmtId="168" fontId="28" fillId="8" borderId="160" xfId="1" applyNumberFormat="1" applyFont="1" applyFill="1" applyBorder="1" applyAlignment="1" applyProtection="1">
      <alignment horizontal="center" vertical="center"/>
    </xf>
    <xf numFmtId="168" fontId="28" fillId="8" borderId="73" xfId="3" applyNumberFormat="1" applyFont="1" applyFill="1" applyBorder="1" applyAlignment="1">
      <alignment horizontal="center" vertical="center"/>
    </xf>
    <xf numFmtId="1" fontId="30" fillId="8" borderId="49" xfId="3" applyNumberFormat="1" applyFont="1" applyFill="1" applyBorder="1" applyAlignment="1">
      <alignment horizontal="center" vertical="center"/>
    </xf>
    <xf numFmtId="168" fontId="28" fillId="8" borderId="156" xfId="1" applyNumberFormat="1" applyFont="1" applyFill="1" applyBorder="1" applyAlignment="1" applyProtection="1">
      <alignment horizontal="center" vertical="center"/>
    </xf>
    <xf numFmtId="168" fontId="28" fillId="8" borderId="14" xfId="1" applyNumberFormat="1" applyFont="1" applyFill="1" applyBorder="1" applyAlignment="1" applyProtection="1">
      <alignment horizontal="center" vertical="center"/>
    </xf>
    <xf numFmtId="168" fontId="28" fillId="8" borderId="93" xfId="1" applyNumberFormat="1" applyFont="1" applyFill="1" applyBorder="1" applyAlignment="1" applyProtection="1">
      <alignment horizontal="center" vertical="center"/>
    </xf>
    <xf numFmtId="168" fontId="28" fillId="8" borderId="25" xfId="1" applyNumberFormat="1" applyFont="1" applyFill="1" applyBorder="1" applyAlignment="1" applyProtection="1">
      <alignment horizontal="center" vertical="center"/>
    </xf>
    <xf numFmtId="168" fontId="28" fillId="8" borderId="26" xfId="1" applyNumberFormat="1" applyFont="1" applyFill="1" applyBorder="1" applyAlignment="1" applyProtection="1">
      <alignment horizontal="center" vertical="center"/>
    </xf>
    <xf numFmtId="168" fontId="28" fillId="8" borderId="92" xfId="1" applyNumberFormat="1" applyFont="1" applyFill="1" applyBorder="1" applyAlignment="1" applyProtection="1">
      <alignment horizontal="center" vertical="center"/>
    </xf>
    <xf numFmtId="168" fontId="28" fillId="8" borderId="50" xfId="1" applyNumberFormat="1" applyFont="1" applyFill="1" applyBorder="1" applyAlignment="1" applyProtection="1">
      <alignment horizontal="center" vertical="center"/>
    </xf>
    <xf numFmtId="168" fontId="28" fillId="8" borderId="223" xfId="1" applyNumberFormat="1" applyFont="1" applyFill="1" applyBorder="1" applyAlignment="1" applyProtection="1">
      <alignment horizontal="center" vertical="center"/>
    </xf>
    <xf numFmtId="168" fontId="28" fillId="8" borderId="41" xfId="3" applyNumberFormat="1" applyFont="1" applyFill="1" applyBorder="1" applyAlignment="1">
      <alignment horizontal="center" vertical="center"/>
    </xf>
    <xf numFmtId="1" fontId="30" fillId="8" borderId="46" xfId="3" applyNumberFormat="1" applyFont="1" applyFill="1" applyBorder="1" applyAlignment="1">
      <alignment horizontal="left" vertical="center"/>
    </xf>
    <xf numFmtId="168" fontId="28" fillId="8" borderId="75" xfId="1" applyNumberFormat="1" applyFont="1" applyFill="1" applyBorder="1" applyAlignment="1" applyProtection="1">
      <alignment horizontal="center" vertical="center"/>
    </xf>
    <xf numFmtId="168" fontId="28" fillId="8" borderId="70" xfId="1" applyNumberFormat="1" applyFont="1" applyFill="1" applyBorder="1" applyAlignment="1" applyProtection="1">
      <alignment horizontal="center" vertical="center"/>
    </xf>
    <xf numFmtId="168" fontId="28" fillId="8" borderId="76" xfId="1" applyNumberFormat="1" applyFont="1" applyFill="1" applyBorder="1" applyAlignment="1" applyProtection="1">
      <alignment horizontal="center" vertical="center"/>
    </xf>
    <xf numFmtId="168" fontId="28" fillId="8" borderId="71" xfId="1" applyNumberFormat="1" applyFont="1" applyFill="1" applyBorder="1" applyAlignment="1" applyProtection="1">
      <alignment horizontal="center" vertical="center"/>
    </xf>
    <xf numFmtId="168" fontId="28" fillId="8" borderId="94" xfId="1" applyNumberFormat="1" applyFont="1" applyFill="1" applyBorder="1" applyAlignment="1" applyProtection="1">
      <alignment horizontal="center" vertical="center"/>
    </xf>
    <xf numFmtId="168" fontId="28" fillId="8" borderId="72" xfId="1" applyNumberFormat="1" applyFont="1" applyFill="1" applyBorder="1" applyAlignment="1" applyProtection="1">
      <alignment horizontal="center" vertical="center"/>
    </xf>
    <xf numFmtId="168" fontId="28" fillId="8" borderId="195" xfId="1" applyNumberFormat="1" applyFont="1" applyFill="1" applyBorder="1" applyAlignment="1" applyProtection="1">
      <alignment horizontal="center" vertical="center"/>
    </xf>
    <xf numFmtId="1" fontId="33" fillId="8" borderId="68" xfId="3" applyNumberFormat="1" applyFont="1" applyFill="1" applyBorder="1" applyAlignment="1">
      <alignment horizontal="center" vertical="center"/>
    </xf>
    <xf numFmtId="165" fontId="30" fillId="8" borderId="252" xfId="3" applyNumberFormat="1" applyFont="1" applyFill="1" applyBorder="1" applyAlignment="1">
      <alignment horizontal="center" vertical="center"/>
    </xf>
    <xf numFmtId="1" fontId="30" fillId="8" borderId="253" xfId="3" applyNumberFormat="1" applyFont="1" applyFill="1" applyBorder="1" applyAlignment="1">
      <alignment horizontal="center" vertical="center"/>
    </xf>
    <xf numFmtId="1" fontId="30" fillId="8" borderId="254" xfId="3" applyNumberFormat="1" applyFont="1" applyFill="1" applyBorder="1" applyAlignment="1">
      <alignment horizontal="center" vertical="center" wrapText="1"/>
    </xf>
    <xf numFmtId="165" fontId="6" fillId="8" borderId="254" xfId="3" applyNumberFormat="1" applyFont="1" applyFill="1" applyBorder="1" applyAlignment="1">
      <alignment vertical="center"/>
    </xf>
    <xf numFmtId="1" fontId="30" fillId="8" borderId="254" xfId="3" applyNumberFormat="1" applyFont="1" applyFill="1" applyBorder="1" applyAlignment="1">
      <alignment horizontal="center" vertical="center"/>
    </xf>
    <xf numFmtId="166" fontId="30" fillId="8" borderId="254" xfId="3" applyFont="1" applyFill="1" applyBorder="1" applyAlignment="1">
      <alignment horizontal="center" vertical="center"/>
    </xf>
    <xf numFmtId="1" fontId="30" fillId="8" borderId="254" xfId="3" applyNumberFormat="1" applyFont="1" applyFill="1" applyBorder="1" applyAlignment="1">
      <alignment horizontal="left" vertical="center"/>
    </xf>
    <xf numFmtId="1" fontId="48" fillId="8" borderId="254" xfId="0" applyNumberFormat="1" applyFont="1" applyFill="1" applyBorder="1" applyAlignment="1">
      <alignment horizontal="center" vertical="center"/>
    </xf>
    <xf numFmtId="1" fontId="30" fillId="0" borderId="253" xfId="3" applyNumberFormat="1" applyFont="1" applyBorder="1" applyAlignment="1">
      <alignment horizontal="center" vertical="center"/>
    </xf>
    <xf numFmtId="1" fontId="30" fillId="0" borderId="255" xfId="3" applyNumberFormat="1" applyFont="1" applyBorder="1" applyAlignment="1">
      <alignment horizontal="center" vertical="center"/>
    </xf>
    <xf numFmtId="1" fontId="30" fillId="0" borderId="254" xfId="3" applyNumberFormat="1" applyFont="1" applyBorder="1" applyAlignment="1">
      <alignment horizontal="left" vertical="center"/>
    </xf>
    <xf numFmtId="1" fontId="30" fillId="0" borderId="256" xfId="3" applyNumberFormat="1" applyFont="1" applyBorder="1" applyAlignment="1">
      <alignment horizontal="left" vertical="center"/>
    </xf>
    <xf numFmtId="168" fontId="50" fillId="0" borderId="30" xfId="0" applyNumberFormat="1" applyFont="1" applyBorder="1" applyAlignment="1">
      <alignment horizontal="center" vertical="center"/>
    </xf>
    <xf numFmtId="168" fontId="50" fillId="0" borderId="18" xfId="1" applyNumberFormat="1" applyFont="1" applyFill="1" applyBorder="1" applyAlignment="1">
      <alignment horizontal="center" vertical="center"/>
    </xf>
    <xf numFmtId="168" fontId="21" fillId="0" borderId="18" xfId="1" applyNumberFormat="1" applyFont="1" applyFill="1" applyBorder="1" applyAlignment="1">
      <alignment horizontal="left" vertical="center"/>
    </xf>
    <xf numFmtId="44" fontId="50" fillId="0" borderId="18" xfId="1" applyFont="1" applyFill="1" applyBorder="1" applyAlignment="1">
      <alignment horizontal="left" vertical="center"/>
    </xf>
    <xf numFmtId="170" fontId="34" fillId="0" borderId="15" xfId="3" applyNumberFormat="1" applyFont="1" applyBorder="1" applyAlignment="1">
      <alignment horizontal="center" vertical="center"/>
    </xf>
    <xf numFmtId="165" fontId="33" fillId="0" borderId="16" xfId="3" applyNumberFormat="1" applyFont="1" applyBorder="1" applyAlignment="1">
      <alignment horizontal="center" vertical="center"/>
    </xf>
    <xf numFmtId="165" fontId="33" fillId="0" borderId="20" xfId="3" applyNumberFormat="1" applyFont="1" applyBorder="1" applyAlignment="1">
      <alignment horizontal="center" vertical="center"/>
    </xf>
    <xf numFmtId="170" fontId="33" fillId="0" borderId="16" xfId="3" applyNumberFormat="1" applyFont="1" applyBorder="1" applyAlignment="1">
      <alignment horizontal="center" vertical="center"/>
    </xf>
    <xf numFmtId="170" fontId="34" fillId="0" borderId="0" xfId="3" applyNumberFormat="1" applyFont="1" applyAlignment="1">
      <alignment vertical="center"/>
    </xf>
    <xf numFmtId="165" fontId="33" fillId="0" borderId="33" xfId="3" applyNumberFormat="1" applyFont="1" applyBorder="1" applyAlignment="1">
      <alignment horizontal="center" vertical="center"/>
    </xf>
    <xf numFmtId="170" fontId="33" fillId="0" borderId="20" xfId="3" applyNumberFormat="1" applyFont="1" applyBorder="1" applyAlignment="1">
      <alignment vertical="center"/>
    </xf>
    <xf numFmtId="168" fontId="31" fillId="6" borderId="18" xfId="1" applyNumberFormat="1" applyFont="1" applyFill="1" applyBorder="1" applyAlignment="1">
      <alignment horizontal="center" vertical="center"/>
    </xf>
    <xf numFmtId="168" fontId="28" fillId="6" borderId="169" xfId="1" applyNumberFormat="1" applyFont="1" applyFill="1" applyBorder="1" applyAlignment="1" applyProtection="1">
      <alignment horizontal="center" vertical="center"/>
    </xf>
    <xf numFmtId="168" fontId="28" fillId="6" borderId="164" xfId="1" applyNumberFormat="1" applyFont="1" applyFill="1" applyBorder="1" applyAlignment="1" applyProtection="1">
      <alignment horizontal="center" vertical="center"/>
    </xf>
    <xf numFmtId="168" fontId="28" fillId="6" borderId="40" xfId="1" applyNumberFormat="1" applyFont="1" applyFill="1" applyBorder="1" applyAlignment="1" applyProtection="1">
      <alignment horizontal="center" vertical="center"/>
    </xf>
    <xf numFmtId="168" fontId="28" fillId="6" borderId="29" xfId="1" applyNumberFormat="1" applyFont="1" applyFill="1" applyBorder="1" applyAlignment="1" applyProtection="1">
      <alignment horizontal="center" vertical="center"/>
    </xf>
    <xf numFmtId="168" fontId="28" fillId="6" borderId="74" xfId="1" applyNumberFormat="1" applyFont="1" applyFill="1" applyBorder="1" applyAlignment="1" applyProtection="1">
      <alignment horizontal="center" vertical="center"/>
    </xf>
    <xf numFmtId="168" fontId="28" fillId="6" borderId="12" xfId="1" applyNumberFormat="1" applyFont="1" applyFill="1" applyBorder="1" applyAlignment="1" applyProtection="1">
      <alignment horizontal="center" vertical="center"/>
    </xf>
    <xf numFmtId="168" fontId="28" fillId="6" borderId="30" xfId="1" applyNumberFormat="1" applyFont="1" applyFill="1" applyBorder="1" applyAlignment="1" applyProtection="1">
      <alignment horizontal="center" vertical="center"/>
    </xf>
    <xf numFmtId="168" fontId="28" fillId="6" borderId="67" xfId="1" applyNumberFormat="1" applyFont="1" applyFill="1" applyBorder="1" applyAlignment="1" applyProtection="1">
      <alignment horizontal="center" vertical="center"/>
    </xf>
    <xf numFmtId="168" fontId="33" fillId="6" borderId="147" xfId="1" applyNumberFormat="1" applyFont="1" applyFill="1" applyBorder="1" applyAlignment="1" applyProtection="1">
      <alignment horizontal="center" vertical="center"/>
    </xf>
    <xf numFmtId="168" fontId="28" fillId="6" borderId="41" xfId="1" applyNumberFormat="1" applyFont="1" applyFill="1" applyBorder="1" applyAlignment="1" applyProtection="1">
      <alignment horizontal="center" vertical="center"/>
    </xf>
    <xf numFmtId="168" fontId="28" fillId="6" borderId="86" xfId="1" applyNumberFormat="1" applyFont="1" applyFill="1" applyBorder="1" applyAlignment="1" applyProtection="1">
      <alignment horizontal="center" vertical="center"/>
    </xf>
    <xf numFmtId="168" fontId="33" fillId="6" borderId="40" xfId="1" applyNumberFormat="1" applyFont="1" applyFill="1" applyBorder="1" applyAlignment="1" applyProtection="1">
      <alignment horizontal="center" vertical="center"/>
    </xf>
    <xf numFmtId="168" fontId="31" fillId="6" borderId="225" xfId="1" applyNumberFormat="1" applyFont="1" applyFill="1" applyBorder="1" applyAlignment="1" applyProtection="1">
      <alignment horizontal="center" vertical="center"/>
    </xf>
    <xf numFmtId="168" fontId="31" fillId="6" borderId="73" xfId="1" applyNumberFormat="1" applyFont="1" applyFill="1" applyBorder="1" applyAlignment="1" applyProtection="1">
      <alignment horizontal="center" vertical="center"/>
    </xf>
    <xf numFmtId="168" fontId="31" fillId="6" borderId="99" xfId="1" applyNumberFormat="1" applyFont="1" applyFill="1" applyBorder="1" applyAlignment="1" applyProtection="1">
      <alignment horizontal="center" vertical="center"/>
    </xf>
    <xf numFmtId="168" fontId="31" fillId="6" borderId="231" xfId="1" applyNumberFormat="1" applyFont="1" applyFill="1" applyBorder="1" applyAlignment="1" applyProtection="1">
      <alignment horizontal="center" vertical="center"/>
    </xf>
    <xf numFmtId="168" fontId="31" fillId="6" borderId="232" xfId="1" applyNumberFormat="1" applyFont="1" applyFill="1" applyBorder="1" applyAlignment="1" applyProtection="1">
      <alignment horizontal="center" vertical="center"/>
    </xf>
    <xf numFmtId="168" fontId="31" fillId="6" borderId="229" xfId="1" applyNumberFormat="1" applyFont="1" applyFill="1" applyBorder="1" applyAlignment="1" applyProtection="1">
      <alignment horizontal="center" vertical="center"/>
    </xf>
    <xf numFmtId="168" fontId="31" fillId="6" borderId="230" xfId="1" applyNumberFormat="1" applyFont="1" applyFill="1" applyBorder="1" applyAlignment="1" applyProtection="1">
      <alignment horizontal="center" vertical="center"/>
    </xf>
    <xf numFmtId="168" fontId="24" fillId="6" borderId="73" xfId="1" applyNumberFormat="1" applyFont="1" applyFill="1" applyBorder="1" applyAlignment="1" applyProtection="1">
      <alignment horizontal="center" vertical="center"/>
    </xf>
    <xf numFmtId="168" fontId="24" fillId="6" borderId="235" xfId="1" applyNumberFormat="1" applyFont="1" applyFill="1" applyBorder="1" applyAlignment="1" applyProtection="1">
      <alignment horizontal="center" vertical="center"/>
    </xf>
    <xf numFmtId="168" fontId="24" fillId="6" borderId="156" xfId="1" applyNumberFormat="1" applyFont="1" applyFill="1" applyBorder="1" applyAlignment="1" applyProtection="1">
      <alignment horizontal="center" vertical="center"/>
    </xf>
    <xf numFmtId="168" fontId="24" fillId="6" borderId="229" xfId="1" applyNumberFormat="1" applyFont="1" applyFill="1" applyBorder="1" applyAlignment="1" applyProtection="1">
      <alignment horizontal="center" vertical="center"/>
    </xf>
    <xf numFmtId="168" fontId="24" fillId="6" borderId="230" xfId="1" applyNumberFormat="1" applyFont="1" applyFill="1" applyBorder="1" applyAlignment="1" applyProtection="1">
      <alignment horizontal="center" vertical="center"/>
    </xf>
    <xf numFmtId="168" fontId="26" fillId="6" borderId="136" xfId="1" applyNumberFormat="1" applyFont="1" applyFill="1" applyBorder="1" applyAlignment="1" applyProtection="1">
      <alignment horizontal="center" vertical="center"/>
    </xf>
    <xf numFmtId="168" fontId="26" fillId="6" borderId="134" xfId="1" applyNumberFormat="1" applyFont="1" applyFill="1" applyBorder="1" applyAlignment="1" applyProtection="1">
      <alignment horizontal="center" vertical="center"/>
    </xf>
    <xf numFmtId="168" fontId="26" fillId="6" borderId="137" xfId="1" applyNumberFormat="1" applyFont="1" applyFill="1" applyBorder="1" applyAlignment="1" applyProtection="1">
      <alignment horizontal="center" vertical="center"/>
    </xf>
    <xf numFmtId="168" fontId="26" fillId="6" borderId="138" xfId="1" applyNumberFormat="1" applyFont="1" applyFill="1" applyBorder="1" applyAlignment="1" applyProtection="1">
      <alignment horizontal="center" vertical="center"/>
    </xf>
    <xf numFmtId="168" fontId="26" fillId="6" borderId="26" xfId="1" applyNumberFormat="1" applyFont="1" applyFill="1" applyBorder="1" applyAlignment="1" applyProtection="1">
      <alignment horizontal="center" vertical="center"/>
    </xf>
    <xf numFmtId="168" fontId="26" fillId="6" borderId="129" xfId="1" applyNumberFormat="1" applyFont="1" applyFill="1" applyBorder="1" applyAlignment="1" applyProtection="1">
      <alignment horizontal="center" vertical="center"/>
    </xf>
    <xf numFmtId="168" fontId="26" fillId="6" borderId="30" xfId="1" applyNumberFormat="1" applyFont="1" applyFill="1" applyBorder="1" applyAlignment="1" applyProtection="1">
      <alignment horizontal="center" vertical="center"/>
    </xf>
    <xf numFmtId="168" fontId="26" fillId="6" borderId="130" xfId="1" applyNumberFormat="1" applyFont="1" applyFill="1" applyBorder="1" applyAlignment="1" applyProtection="1">
      <alignment horizontal="center" vertical="center"/>
    </xf>
    <xf numFmtId="168" fontId="26" fillId="6" borderId="227" xfId="1" applyNumberFormat="1" applyFont="1" applyFill="1" applyBorder="1" applyAlignment="1" applyProtection="1">
      <alignment horizontal="center" vertical="center"/>
    </xf>
    <xf numFmtId="168" fontId="26" fillId="6" borderId="226" xfId="1" applyNumberFormat="1" applyFont="1" applyFill="1" applyBorder="1" applyAlignment="1" applyProtection="1">
      <alignment horizontal="center" vertical="center"/>
    </xf>
    <xf numFmtId="168" fontId="26" fillId="6" borderId="192" xfId="1" applyNumberFormat="1" applyFont="1" applyFill="1" applyBorder="1" applyAlignment="1" applyProtection="1">
      <alignment horizontal="center" vertical="center"/>
    </xf>
    <xf numFmtId="168" fontId="26" fillId="6" borderId="228" xfId="1" applyNumberFormat="1" applyFont="1" applyFill="1" applyBorder="1" applyAlignment="1" applyProtection="1">
      <alignment horizontal="center" vertical="center"/>
    </xf>
    <xf numFmtId="168" fontId="26" fillId="6" borderId="184" xfId="1" applyNumberFormat="1" applyFont="1" applyFill="1" applyBorder="1" applyAlignment="1" applyProtection="1">
      <alignment horizontal="center" vertical="center"/>
    </xf>
    <xf numFmtId="168" fontId="5" fillId="6" borderId="136" xfId="1" applyNumberFormat="1" applyFont="1" applyFill="1" applyBorder="1" applyAlignment="1" applyProtection="1">
      <alignment horizontal="center" vertical="center"/>
    </xf>
    <xf numFmtId="168" fontId="5" fillId="6" borderId="134" xfId="1" applyNumberFormat="1" applyFont="1" applyFill="1" applyBorder="1" applyAlignment="1" applyProtection="1">
      <alignment horizontal="center" vertical="center"/>
    </xf>
    <xf numFmtId="168" fontId="5" fillId="6" borderId="137" xfId="1" applyNumberFormat="1" applyFont="1" applyFill="1" applyBorder="1" applyAlignment="1" applyProtection="1">
      <alignment horizontal="center" vertical="center"/>
    </xf>
    <xf numFmtId="168" fontId="5" fillId="6" borderId="138" xfId="1" applyNumberFormat="1" applyFont="1" applyFill="1" applyBorder="1" applyAlignment="1" applyProtection="1">
      <alignment horizontal="center" vertical="center"/>
    </xf>
    <xf numFmtId="168" fontId="5" fillId="6" borderId="237" xfId="1" applyNumberFormat="1" applyFont="1" applyFill="1" applyBorder="1" applyAlignment="1" applyProtection="1">
      <alignment horizontal="center" vertical="center"/>
    </xf>
    <xf numFmtId="168" fontId="5" fillId="6" borderId="129" xfId="1" applyNumberFormat="1" applyFont="1" applyFill="1" applyBorder="1" applyAlignment="1" applyProtection="1">
      <alignment horizontal="center" vertical="center"/>
    </xf>
    <xf numFmtId="168" fontId="5" fillId="6" borderId="227" xfId="1" applyNumberFormat="1" applyFont="1" applyFill="1" applyBorder="1" applyAlignment="1" applyProtection="1">
      <alignment horizontal="center" vertical="center"/>
    </xf>
    <xf numFmtId="168" fontId="5" fillId="6" borderId="130" xfId="1" applyNumberFormat="1" applyFont="1" applyFill="1" applyBorder="1" applyAlignment="1" applyProtection="1">
      <alignment horizontal="center" vertical="center"/>
    </xf>
    <xf numFmtId="168" fontId="5" fillId="6" borderId="236" xfId="1" applyNumberFormat="1" applyFont="1" applyFill="1" applyBorder="1" applyAlignment="1" applyProtection="1">
      <alignment horizontal="center" vertical="center"/>
    </xf>
    <xf numFmtId="168" fontId="28" fillId="6" borderId="73" xfId="1" applyNumberFormat="1" applyFont="1" applyFill="1" applyBorder="1" applyAlignment="1" applyProtection="1">
      <alignment horizontal="center" vertical="center"/>
    </xf>
    <xf numFmtId="168" fontId="26" fillId="6" borderId="239" xfId="1" applyNumberFormat="1" applyFont="1" applyFill="1" applyBorder="1" applyAlignment="1" applyProtection="1">
      <alignment horizontal="center" vertical="center"/>
    </xf>
    <xf numFmtId="168" fontId="26" fillId="6" borderId="238" xfId="1" applyNumberFormat="1" applyFont="1" applyFill="1" applyBorder="1" applyAlignment="1" applyProtection="1">
      <alignment horizontal="center" vertical="center"/>
    </xf>
    <xf numFmtId="168" fontId="26" fillId="6" borderId="236" xfId="1" applyNumberFormat="1" applyFont="1" applyFill="1" applyBorder="1" applyAlignment="1" applyProtection="1">
      <alignment horizontal="center" vertical="center"/>
    </xf>
    <xf numFmtId="168" fontId="26" fillId="6" borderId="140" xfId="1" applyNumberFormat="1" applyFont="1" applyFill="1" applyBorder="1" applyAlignment="1" applyProtection="1">
      <alignment horizontal="center" vertical="center"/>
    </xf>
    <xf numFmtId="168" fontId="31" fillId="6" borderId="240" xfId="1" applyNumberFormat="1" applyFont="1" applyFill="1" applyBorder="1" applyAlignment="1" applyProtection="1">
      <alignment horizontal="center" vertical="center"/>
    </xf>
    <xf numFmtId="168" fontId="26" fillId="6" borderId="241" xfId="1" applyNumberFormat="1" applyFont="1" applyFill="1" applyBorder="1" applyAlignment="1" applyProtection="1">
      <alignment horizontal="center" vertical="center"/>
    </xf>
    <xf numFmtId="168" fontId="31" fillId="6" borderId="235" xfId="1" applyNumberFormat="1" applyFont="1" applyFill="1" applyBorder="1" applyAlignment="1" applyProtection="1">
      <alignment horizontal="center" vertical="center"/>
    </xf>
    <xf numFmtId="168" fontId="31" fillId="6" borderId="139" xfId="1" applyNumberFormat="1" applyFont="1" applyFill="1" applyBorder="1" applyAlignment="1" applyProtection="1">
      <alignment horizontal="center" vertical="center"/>
    </xf>
    <xf numFmtId="168" fontId="26" fillId="6" borderId="234" xfId="1" applyNumberFormat="1" applyFont="1" applyFill="1" applyBorder="1" applyAlignment="1" applyProtection="1">
      <alignment horizontal="center" vertical="center"/>
    </xf>
    <xf numFmtId="168" fontId="31" fillId="6" borderId="173" xfId="11" applyNumberFormat="1" applyFont="1" applyFill="1" applyBorder="1" applyAlignment="1">
      <alignment horizontal="center"/>
    </xf>
    <xf numFmtId="168" fontId="31" fillId="6" borderId="18" xfId="11" applyNumberFormat="1" applyFont="1" applyFill="1" applyBorder="1" applyAlignment="1">
      <alignment horizontal="center"/>
    </xf>
    <xf numFmtId="168" fontId="31" fillId="6" borderId="23" xfId="11" applyNumberFormat="1" applyFont="1" applyFill="1" applyBorder="1" applyAlignment="1">
      <alignment horizontal="center"/>
    </xf>
    <xf numFmtId="168" fontId="47" fillId="6" borderId="30" xfId="0" applyNumberFormat="1" applyFont="1" applyFill="1" applyBorder="1" applyAlignment="1">
      <alignment horizontal="center"/>
    </xf>
    <xf numFmtId="168" fontId="31" fillId="6" borderId="18" xfId="11" applyNumberFormat="1" applyFont="1" applyFill="1" applyBorder="1" applyAlignment="1">
      <alignment horizontal="center" vertical="center"/>
    </xf>
    <xf numFmtId="168" fontId="47" fillId="6" borderId="30" xfId="0" applyNumberFormat="1" applyFont="1" applyFill="1" applyBorder="1" applyAlignment="1">
      <alignment horizontal="center" vertical="center"/>
    </xf>
    <xf numFmtId="168" fontId="31" fillId="6" borderId="18" xfId="1" applyNumberFormat="1" applyFont="1" applyFill="1" applyBorder="1" applyAlignment="1">
      <alignment horizontal="center"/>
    </xf>
    <xf numFmtId="168" fontId="28" fillId="6" borderId="162" xfId="1" applyNumberFormat="1" applyFont="1" applyFill="1" applyBorder="1" applyAlignment="1" applyProtection="1">
      <alignment horizontal="center" vertical="center"/>
    </xf>
    <xf numFmtId="168" fontId="28" fillId="6" borderId="138" xfId="1" applyNumberFormat="1" applyFont="1" applyFill="1" applyBorder="1" applyAlignment="1" applyProtection="1">
      <alignment horizontal="center" vertical="center"/>
    </xf>
    <xf numFmtId="168" fontId="28" fillId="6" borderId="140" xfId="1" applyNumberFormat="1" applyFont="1" applyFill="1" applyBorder="1" applyAlignment="1" applyProtection="1">
      <alignment horizontal="center" vertical="center"/>
    </xf>
    <xf numFmtId="168" fontId="31" fillId="6" borderId="127" xfId="1" applyNumberFormat="1" applyFont="1" applyFill="1" applyBorder="1" applyAlignment="1">
      <alignment horizontal="center" vertical="center"/>
    </xf>
    <xf numFmtId="168" fontId="28" fillId="6" borderId="181" xfId="1" applyNumberFormat="1" applyFont="1" applyFill="1" applyBorder="1" applyAlignment="1" applyProtection="1">
      <alignment horizontal="center" vertical="center"/>
    </xf>
    <xf numFmtId="168" fontId="28" fillId="6" borderId="128" xfId="1" applyNumberFormat="1" applyFont="1" applyFill="1" applyBorder="1" applyAlignment="1" applyProtection="1">
      <alignment horizontal="center" vertical="center"/>
    </xf>
    <xf numFmtId="168" fontId="47" fillId="6" borderId="137" xfId="0" applyNumberFormat="1" applyFont="1" applyFill="1" applyBorder="1" applyAlignment="1">
      <alignment horizontal="center" vertical="center"/>
    </xf>
    <xf numFmtId="168" fontId="31" fillId="6" borderId="23" xfId="11" applyNumberFormat="1" applyFont="1" applyFill="1" applyBorder="1" applyAlignment="1">
      <alignment horizontal="center" vertical="center"/>
    </xf>
    <xf numFmtId="168" fontId="47" fillId="6" borderId="23" xfId="0" applyNumberFormat="1" applyFont="1" applyFill="1" applyBorder="1" applyAlignment="1">
      <alignment horizontal="center" vertical="center"/>
    </xf>
    <xf numFmtId="168" fontId="28" fillId="6" borderId="176" xfId="1" applyNumberFormat="1" applyFont="1" applyFill="1" applyBorder="1" applyAlignment="1" applyProtection="1">
      <alignment horizontal="center" vertical="center"/>
    </xf>
    <xf numFmtId="168" fontId="28" fillId="6" borderId="163" xfId="1" applyNumberFormat="1" applyFont="1" applyFill="1" applyBorder="1" applyAlignment="1" applyProtection="1">
      <alignment horizontal="center" vertical="center"/>
    </xf>
    <xf numFmtId="168" fontId="31" fillId="6" borderId="18" xfId="16" applyNumberFormat="1" applyFont="1" applyFill="1" applyBorder="1" applyAlignment="1">
      <alignment horizontal="center" vertical="center"/>
    </xf>
    <xf numFmtId="168" fontId="24" fillId="8" borderId="235" xfId="1" applyNumberFormat="1" applyFont="1" applyFill="1" applyBorder="1" applyAlignment="1" applyProtection="1">
      <alignment horizontal="center" vertical="center"/>
    </xf>
    <xf numFmtId="168" fontId="5" fillId="8" borderId="236" xfId="1" applyNumberFormat="1" applyFont="1" applyFill="1" applyBorder="1" applyAlignment="1" applyProtection="1">
      <alignment horizontal="center" vertical="center"/>
    </xf>
    <xf numFmtId="168" fontId="5" fillId="8" borderId="138" xfId="1" applyNumberFormat="1" applyFont="1" applyFill="1" applyBorder="1" applyAlignment="1" applyProtection="1">
      <alignment horizontal="center" vertical="center"/>
    </xf>
    <xf numFmtId="166" fontId="5" fillId="8" borderId="21" xfId="0" applyFont="1" applyFill="1" applyBorder="1" applyAlignment="1">
      <alignment vertical="center"/>
    </xf>
    <xf numFmtId="166" fontId="5" fillId="8" borderId="22" xfId="0" applyFont="1" applyFill="1" applyBorder="1" applyAlignment="1">
      <alignment vertical="center"/>
    </xf>
    <xf numFmtId="166" fontId="5" fillId="8" borderId="19" xfId="0" applyFont="1" applyFill="1" applyBorder="1" applyAlignment="1">
      <alignment vertical="center"/>
    </xf>
    <xf numFmtId="166" fontId="30" fillId="8" borderId="107" xfId="0" applyFont="1" applyFill="1" applyBorder="1" applyAlignment="1">
      <alignment vertical="center"/>
    </xf>
    <xf numFmtId="165" fontId="30" fillId="8" borderId="112" xfId="3" applyNumberFormat="1" applyFont="1" applyFill="1" applyBorder="1" applyAlignment="1">
      <alignment horizontal="center" vertical="center"/>
    </xf>
    <xf numFmtId="166" fontId="30" fillId="8" borderId="125" xfId="0" applyFont="1" applyFill="1" applyBorder="1" applyAlignment="1">
      <alignment vertical="center"/>
    </xf>
    <xf numFmtId="166" fontId="5" fillId="8" borderId="132" xfId="0" applyFont="1" applyFill="1" applyBorder="1" applyAlignment="1">
      <alignment vertical="center"/>
    </xf>
    <xf numFmtId="166" fontId="5" fillId="8" borderId="245" xfId="0" applyFont="1" applyFill="1" applyBorder="1" applyAlignment="1">
      <alignment vertical="center"/>
    </xf>
    <xf numFmtId="166" fontId="5" fillId="8" borderId="126" xfId="0" applyFont="1" applyFill="1" applyBorder="1" applyAlignment="1">
      <alignment vertical="center"/>
    </xf>
    <xf numFmtId="168" fontId="24" fillId="8" borderId="260" xfId="1" applyNumberFormat="1" applyFont="1" applyFill="1" applyBorder="1" applyAlignment="1" applyProtection="1">
      <alignment horizontal="center" vertical="center"/>
    </xf>
    <xf numFmtId="168" fontId="5" fillId="8" borderId="261" xfId="1" applyNumberFormat="1" applyFont="1" applyFill="1" applyBorder="1" applyAlignment="1" applyProtection="1">
      <alignment horizontal="center" vertical="center"/>
    </xf>
    <xf numFmtId="168" fontId="5" fillId="8" borderId="128" xfId="1" applyNumberFormat="1" applyFont="1" applyFill="1" applyBorder="1" applyAlignment="1" applyProtection="1">
      <alignment horizontal="center" vertical="center"/>
    </xf>
    <xf numFmtId="1" fontId="33" fillId="0" borderId="77" xfId="3" applyNumberFormat="1" applyFont="1" applyBorder="1" applyAlignment="1">
      <alignment horizontal="left" vertical="center"/>
    </xf>
    <xf numFmtId="1" fontId="33" fillId="0" borderId="78" xfId="3" applyNumberFormat="1" applyFont="1" applyBorder="1" applyAlignment="1">
      <alignment horizontal="left" vertical="center"/>
    </xf>
    <xf numFmtId="1" fontId="33" fillId="0" borderId="79" xfId="3" applyNumberFormat="1" applyFont="1" applyBorder="1" applyAlignment="1">
      <alignment horizontal="left" vertical="center"/>
    </xf>
    <xf numFmtId="1" fontId="33" fillId="0" borderId="80" xfId="3" applyNumberFormat="1" applyFont="1" applyBorder="1" applyAlignment="1">
      <alignment horizontal="left" vertical="center"/>
    </xf>
    <xf numFmtId="1" fontId="33" fillId="0" borderId="31" xfId="3" applyNumberFormat="1" applyFont="1" applyBorder="1" applyAlignment="1">
      <alignment horizontal="left" vertical="center"/>
    </xf>
    <xf numFmtId="1" fontId="33" fillId="0" borderId="81" xfId="3" applyNumberFormat="1" applyFont="1" applyBorder="1" applyAlignment="1">
      <alignment horizontal="left" vertical="center"/>
    </xf>
    <xf numFmtId="44" fontId="6" fillId="0" borderId="77" xfId="1" applyFont="1" applyFill="1" applyBorder="1" applyAlignment="1" applyProtection="1">
      <alignment horizontal="center" vertical="center"/>
    </xf>
    <xf numFmtId="44" fontId="6" fillId="0" borderId="78" xfId="1" applyFont="1" applyFill="1" applyBorder="1" applyAlignment="1" applyProtection="1">
      <alignment horizontal="center" vertical="center"/>
    </xf>
    <xf numFmtId="44" fontId="6" fillId="0" borderId="85" xfId="1" applyFont="1" applyFill="1" applyBorder="1" applyAlignment="1" applyProtection="1">
      <alignment horizontal="center" vertical="center"/>
    </xf>
    <xf numFmtId="168" fontId="6" fillId="0" borderId="80" xfId="1" applyNumberFormat="1" applyFont="1" applyFill="1" applyBorder="1" applyAlignment="1" applyProtection="1">
      <alignment horizontal="center" vertical="center"/>
    </xf>
    <xf numFmtId="168" fontId="6" fillId="0" borderId="31" xfId="1" applyNumberFormat="1" applyFont="1" applyFill="1" applyBorder="1" applyAlignment="1" applyProtection="1">
      <alignment horizontal="center" vertical="center"/>
    </xf>
    <xf numFmtId="168" fontId="6" fillId="0" borderId="86" xfId="1" applyNumberFormat="1" applyFont="1" applyFill="1" applyBorder="1" applyAlignment="1" applyProtection="1">
      <alignment horizontal="center" vertical="center"/>
    </xf>
    <xf numFmtId="165" fontId="30" fillId="0" borderId="0" xfId="3" applyNumberFormat="1" applyFont="1" applyAlignment="1">
      <alignment horizontal="center" vertical="center"/>
    </xf>
    <xf numFmtId="165" fontId="45" fillId="0" borderId="38" xfId="3" applyNumberFormat="1" applyFont="1" applyBorder="1" applyAlignment="1">
      <alignment horizontal="center" vertical="center"/>
    </xf>
    <xf numFmtId="165" fontId="45" fillId="0" borderId="0" xfId="3" applyNumberFormat="1" applyFont="1" applyAlignment="1">
      <alignment horizontal="center" vertical="center"/>
    </xf>
    <xf numFmtId="165" fontId="45" fillId="0" borderId="39" xfId="3" applyNumberFormat="1" applyFont="1" applyBorder="1" applyAlignment="1">
      <alignment horizontal="center" vertical="center"/>
    </xf>
    <xf numFmtId="165" fontId="6" fillId="0" borderId="38" xfId="3" applyNumberFormat="1" applyFont="1" applyBorder="1" applyAlignment="1">
      <alignment horizontal="left" vertical="center"/>
    </xf>
    <xf numFmtId="165" fontId="6" fillId="0" borderId="0" xfId="3" applyNumberFormat="1" applyFont="1" applyAlignment="1">
      <alignment horizontal="left" vertical="center"/>
    </xf>
    <xf numFmtId="165" fontId="6" fillId="0" borderId="39" xfId="3" applyNumberFormat="1" applyFont="1" applyBorder="1" applyAlignment="1">
      <alignment horizontal="left" vertical="center"/>
    </xf>
    <xf numFmtId="166" fontId="19" fillId="0" borderId="15" xfId="0" applyFont="1" applyBorder="1" applyAlignment="1">
      <alignment horizontal="left" vertical="center"/>
    </xf>
    <xf numFmtId="165" fontId="30" fillId="0" borderId="38" xfId="3" applyNumberFormat="1" applyFont="1" applyBorder="1" applyAlignment="1">
      <alignment horizontal="left" vertical="center"/>
    </xf>
    <xf numFmtId="165" fontId="30" fillId="0" borderId="0" xfId="3" applyNumberFormat="1" applyFont="1" applyAlignment="1">
      <alignment horizontal="left" vertical="center"/>
    </xf>
    <xf numFmtId="165" fontId="30" fillId="0" borderId="39" xfId="3" applyNumberFormat="1" applyFont="1" applyBorder="1" applyAlignment="1">
      <alignment horizontal="left" vertical="center"/>
    </xf>
    <xf numFmtId="1" fontId="33" fillId="0" borderId="82" xfId="3" applyNumberFormat="1" applyFont="1" applyBorder="1" applyAlignment="1">
      <alignment horizontal="left" vertical="center"/>
    </xf>
    <xf numFmtId="1" fontId="33" fillId="0" borderId="83" xfId="3" applyNumberFormat="1" applyFont="1" applyBorder="1" applyAlignment="1">
      <alignment horizontal="left" vertical="center"/>
    </xf>
    <xf numFmtId="1" fontId="33" fillId="0" borderId="84" xfId="3" applyNumberFormat="1" applyFont="1" applyBorder="1" applyAlignment="1">
      <alignment horizontal="left" vertical="center"/>
    </xf>
    <xf numFmtId="165" fontId="30" fillId="6" borderId="144" xfId="3" applyNumberFormat="1" applyFont="1" applyFill="1" applyBorder="1" applyAlignment="1">
      <alignment horizontal="center" vertical="center"/>
    </xf>
    <xf numFmtId="165" fontId="30" fillId="6" borderId="194" xfId="3" applyNumberFormat="1" applyFont="1" applyFill="1" applyBorder="1" applyAlignment="1">
      <alignment horizontal="center" vertical="center"/>
    </xf>
    <xf numFmtId="165" fontId="30" fillId="6" borderId="214" xfId="3" applyNumberFormat="1" applyFont="1" applyFill="1" applyBorder="1" applyAlignment="1">
      <alignment horizontal="center" vertical="center"/>
    </xf>
    <xf numFmtId="165" fontId="30" fillId="6" borderId="188" xfId="3" applyNumberFormat="1" applyFont="1" applyFill="1" applyBorder="1" applyAlignment="1">
      <alignment horizontal="center" vertical="center"/>
    </xf>
    <xf numFmtId="165" fontId="30" fillId="6" borderId="189" xfId="3" applyNumberFormat="1" applyFont="1" applyFill="1" applyBorder="1" applyAlignment="1">
      <alignment horizontal="center" vertical="center"/>
    </xf>
    <xf numFmtId="168" fontId="6" fillId="0" borderId="82" xfId="1" applyNumberFormat="1" applyFont="1" applyFill="1" applyBorder="1" applyAlignment="1" applyProtection="1">
      <alignment horizontal="center" vertical="center"/>
    </xf>
    <xf numFmtId="168" fontId="6" fillId="0" borderId="83" xfId="1" applyNumberFormat="1" applyFont="1" applyFill="1" applyBorder="1" applyAlignment="1" applyProtection="1">
      <alignment horizontal="center" vertical="center"/>
    </xf>
    <xf numFmtId="168" fontId="6" fillId="0" borderId="195" xfId="1" applyNumberFormat="1" applyFont="1" applyFill="1" applyBorder="1" applyAlignment="1" applyProtection="1">
      <alignment horizontal="center" vertical="center"/>
    </xf>
    <xf numFmtId="166" fontId="19" fillId="0" borderId="35" xfId="3" applyBorder="1" applyAlignment="1">
      <alignment vertical="center"/>
    </xf>
    <xf numFmtId="166" fontId="19" fillId="0" borderId="36" xfId="3" applyBorder="1" applyAlignment="1">
      <alignment vertical="center"/>
    </xf>
    <xf numFmtId="166" fontId="19" fillId="0" borderId="37" xfId="3" applyBorder="1" applyAlignment="1">
      <alignment vertical="center"/>
    </xf>
    <xf numFmtId="165" fontId="6" fillId="0" borderId="38" xfId="3" applyNumberFormat="1" applyFont="1" applyBorder="1" applyAlignment="1">
      <alignment vertical="center"/>
    </xf>
    <xf numFmtId="165" fontId="6" fillId="0" borderId="0" xfId="3" applyNumberFormat="1" applyFont="1" applyAlignment="1">
      <alignment vertical="center"/>
    </xf>
    <xf numFmtId="165" fontId="6" fillId="0" borderId="39" xfId="3" applyNumberFormat="1" applyFont="1" applyBorder="1" applyAlignment="1">
      <alignment vertical="center"/>
    </xf>
    <xf numFmtId="165" fontId="33" fillId="0" borderId="151" xfId="3" applyNumberFormat="1" applyFont="1" applyBorder="1" applyAlignment="1">
      <alignment horizontal="center" vertical="center"/>
    </xf>
    <xf numFmtId="165" fontId="33" fillId="0" borderId="56" xfId="3" applyNumberFormat="1" applyFont="1" applyBorder="1" applyAlignment="1">
      <alignment horizontal="center" vertical="center"/>
    </xf>
    <xf numFmtId="165" fontId="33" fillId="0" borderId="115" xfId="3" applyNumberFormat="1" applyFont="1" applyBorder="1" applyAlignment="1">
      <alignment horizontal="center" vertical="center"/>
    </xf>
    <xf numFmtId="165" fontId="46" fillId="0" borderId="38" xfId="3" applyNumberFormat="1" applyFont="1" applyBorder="1" applyAlignment="1">
      <alignment horizontal="center" vertical="center"/>
    </xf>
    <xf numFmtId="165" fontId="46" fillId="0" borderId="0" xfId="3" applyNumberFormat="1" applyFont="1" applyAlignment="1">
      <alignment horizontal="center" vertical="center"/>
    </xf>
    <xf numFmtId="165" fontId="46" fillId="0" borderId="39" xfId="3" applyNumberFormat="1" applyFont="1" applyBorder="1" applyAlignment="1">
      <alignment horizontal="center" vertical="center"/>
    </xf>
    <xf numFmtId="166" fontId="31" fillId="0" borderId="15" xfId="3" applyFont="1" applyBorder="1" applyAlignment="1">
      <alignment horizontal="center" vertical="center"/>
    </xf>
    <xf numFmtId="165" fontId="30" fillId="0" borderId="15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horizontal="left" vertical="center"/>
    </xf>
    <xf numFmtId="165" fontId="30" fillId="0" borderId="31" xfId="3" applyNumberFormat="1" applyFont="1" applyBorder="1" applyAlignment="1">
      <alignment horizontal="left" vertical="center"/>
    </xf>
    <xf numFmtId="166" fontId="26" fillId="0" borderId="18" xfId="0" applyFont="1" applyBorder="1" applyAlignment="1">
      <alignment horizontal="left" vertical="center"/>
    </xf>
    <xf numFmtId="166" fontId="26" fillId="0" borderId="21" xfId="0" applyFont="1" applyBorder="1" applyAlignment="1">
      <alignment horizontal="left" vertical="center"/>
    </xf>
    <xf numFmtId="165" fontId="33" fillId="0" borderId="19" xfId="3" applyNumberFormat="1" applyFont="1" applyBorder="1" applyAlignment="1">
      <alignment horizontal="left" vertical="center"/>
    </xf>
    <xf numFmtId="1" fontId="30" fillId="0" borderId="108" xfId="0" applyNumberFormat="1" applyFont="1" applyBorder="1" applyAlignment="1">
      <alignment horizontal="center" vertical="center"/>
    </xf>
    <xf numFmtId="1" fontId="30" fillId="0" borderId="109" xfId="0" applyNumberFormat="1" applyFont="1" applyBorder="1" applyAlignment="1">
      <alignment horizontal="center" vertical="center"/>
    </xf>
    <xf numFmtId="1" fontId="30" fillId="0" borderId="110" xfId="0" applyNumberFormat="1" applyFont="1" applyBorder="1" applyAlignment="1">
      <alignment horizontal="center" vertical="center"/>
    </xf>
    <xf numFmtId="1" fontId="30" fillId="0" borderId="135" xfId="0" applyNumberFormat="1" applyFont="1" applyBorder="1" applyAlignment="1">
      <alignment horizontal="center" vertical="center" wrapText="1"/>
    </xf>
    <xf numFmtId="1" fontId="30" fillId="0" borderId="107" xfId="0" applyNumberFormat="1" applyFont="1" applyBorder="1" applyAlignment="1">
      <alignment horizontal="center" vertical="center" wrapText="1"/>
    </xf>
    <xf numFmtId="166" fontId="30" fillId="0" borderId="108" xfId="0" applyFont="1" applyBorder="1" applyAlignment="1">
      <alignment horizontal="center" vertical="center"/>
    </xf>
    <xf numFmtId="166" fontId="30" fillId="0" borderId="109" xfId="0" applyFont="1" applyBorder="1" applyAlignment="1">
      <alignment horizontal="center" vertical="center"/>
    </xf>
    <xf numFmtId="166" fontId="30" fillId="0" borderId="110" xfId="0" applyFont="1" applyBorder="1" applyAlignment="1">
      <alignment horizontal="center" vertical="center"/>
    </xf>
    <xf numFmtId="166" fontId="26" fillId="0" borderId="19" xfId="0" applyFont="1" applyBorder="1" applyAlignment="1">
      <alignment horizontal="left" vertical="center"/>
    </xf>
    <xf numFmtId="165" fontId="33" fillId="0" borderId="16" xfId="3" applyNumberFormat="1" applyFont="1" applyBorder="1" applyAlignment="1">
      <alignment horizontal="left" vertical="center"/>
    </xf>
    <xf numFmtId="1" fontId="30" fillId="0" borderId="139" xfId="0" applyNumberFormat="1" applyFont="1" applyBorder="1" applyAlignment="1">
      <alignment horizontal="center" vertical="center"/>
    </xf>
    <xf numFmtId="1" fontId="30" fillId="0" borderId="19" xfId="0" applyNumberFormat="1" applyFont="1" applyBorder="1" applyAlignment="1">
      <alignment horizontal="center" vertical="center"/>
    </xf>
    <xf numFmtId="1" fontId="30" fillId="0" borderId="140" xfId="0" applyNumberFormat="1" applyFont="1" applyBorder="1" applyAlignment="1">
      <alignment horizontal="center" vertical="center"/>
    </xf>
    <xf numFmtId="165" fontId="33" fillId="0" borderId="16" xfId="3" applyNumberFormat="1" applyFont="1" applyBorder="1" applyAlignment="1">
      <alignment horizontal="center" vertical="center"/>
    </xf>
    <xf numFmtId="165" fontId="30" fillId="0" borderId="120" xfId="3" applyNumberFormat="1" applyFont="1" applyBorder="1" applyAlignment="1">
      <alignment horizontal="center" vertical="center"/>
    </xf>
    <xf numFmtId="165" fontId="30" fillId="0" borderId="121" xfId="3" applyNumberFormat="1" applyFont="1" applyBorder="1" applyAlignment="1">
      <alignment horizontal="center" vertical="center"/>
    </xf>
    <xf numFmtId="165" fontId="34" fillId="0" borderId="132" xfId="3" applyNumberFormat="1" applyFont="1" applyBorder="1" applyAlignment="1">
      <alignment horizontal="center" vertical="center"/>
    </xf>
    <xf numFmtId="165" fontId="34" fillId="0" borderId="126" xfId="3" applyNumberFormat="1" applyFont="1" applyBorder="1" applyAlignment="1">
      <alignment horizontal="center" vertical="center"/>
    </xf>
    <xf numFmtId="166" fontId="26" fillId="0" borderId="123" xfId="0" applyFont="1" applyBorder="1" applyAlignment="1">
      <alignment horizontal="left" vertical="center"/>
    </xf>
    <xf numFmtId="166" fontId="26" fillId="0" borderId="120" xfId="0" applyFont="1" applyBorder="1" applyAlignment="1">
      <alignment horizontal="left" vertical="center"/>
    </xf>
    <xf numFmtId="165" fontId="33" fillId="0" borderId="112" xfId="0" applyNumberFormat="1" applyFont="1" applyBorder="1" applyAlignment="1">
      <alignment horizontal="center" vertical="center"/>
    </xf>
    <xf numFmtId="165" fontId="33" fillId="0" borderId="113" xfId="0" applyNumberFormat="1" applyFont="1" applyBorder="1" applyAlignment="1">
      <alignment horizontal="center" vertical="center"/>
    </xf>
    <xf numFmtId="165" fontId="22" fillId="0" borderId="106" xfId="0" applyNumberFormat="1" applyFont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22" fillId="0" borderId="28" xfId="0" applyNumberFormat="1" applyFont="1" applyBorder="1" applyAlignment="1">
      <alignment horizontal="center" vertical="center"/>
    </xf>
    <xf numFmtId="1" fontId="30" fillId="0" borderId="106" xfId="0" applyNumberFormat="1" applyFont="1" applyBorder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1" fontId="30" fillId="0" borderId="28" xfId="0" applyNumberFormat="1" applyFont="1" applyBorder="1" applyAlignment="1">
      <alignment horizontal="center" vertical="center"/>
    </xf>
    <xf numFmtId="166" fontId="26" fillId="0" borderId="20" xfId="0" applyFont="1" applyBorder="1" applyAlignment="1">
      <alignment horizontal="left" vertical="center"/>
    </xf>
    <xf numFmtId="165" fontId="28" fillId="0" borderId="106" xfId="0" applyNumberFormat="1" applyFont="1" applyBorder="1" applyAlignment="1">
      <alignment horizontal="left" vertical="center"/>
    </xf>
    <xf numFmtId="165" fontId="28" fillId="0" borderId="0" xfId="0" applyNumberFormat="1" applyFont="1" applyAlignment="1">
      <alignment horizontal="left" vertical="center"/>
    </xf>
    <xf numFmtId="165" fontId="28" fillId="0" borderId="28" xfId="0" applyNumberFormat="1" applyFont="1" applyBorder="1" applyAlignment="1">
      <alignment horizontal="left" vertical="center"/>
    </xf>
    <xf numFmtId="165" fontId="33" fillId="0" borderId="106" xfId="0" applyNumberFormat="1" applyFont="1" applyBorder="1" applyAlignment="1">
      <alignment horizontal="left" vertical="center"/>
    </xf>
    <xf numFmtId="165" fontId="33" fillId="0" borderId="0" xfId="0" applyNumberFormat="1" applyFont="1" applyAlignment="1">
      <alignment horizontal="left" vertical="center"/>
    </xf>
    <xf numFmtId="165" fontId="33" fillId="0" borderId="28" xfId="0" applyNumberFormat="1" applyFont="1" applyBorder="1" applyAlignment="1">
      <alignment horizontal="left" vertical="center"/>
    </xf>
    <xf numFmtId="166" fontId="26" fillId="0" borderId="16" xfId="0" applyFont="1" applyBorder="1" applyAlignment="1">
      <alignment horizontal="left" vertical="center"/>
    </xf>
    <xf numFmtId="165" fontId="28" fillId="0" borderId="106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6" fillId="0" borderId="103" xfId="0" applyNumberFormat="1" applyFont="1" applyBorder="1" applyAlignment="1">
      <alignment vertical="center"/>
    </xf>
    <xf numFmtId="165" fontId="6" fillId="0" borderId="104" xfId="0" applyNumberFormat="1" applyFont="1" applyBorder="1" applyAlignment="1">
      <alignment vertical="center"/>
    </xf>
    <xf numFmtId="165" fontId="6" fillId="0" borderId="105" xfId="0" applyNumberFormat="1" applyFont="1" applyBorder="1" applyAlignment="1">
      <alignment vertical="center"/>
    </xf>
    <xf numFmtId="165" fontId="6" fillId="0" borderId="106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28" xfId="0" applyNumberFormat="1" applyFont="1" applyBorder="1" applyAlignment="1">
      <alignment vertical="center"/>
    </xf>
    <xf numFmtId="165" fontId="30" fillId="6" borderId="6" xfId="3" applyNumberFormat="1" applyFont="1" applyFill="1" applyBorder="1" applyAlignment="1">
      <alignment horizontal="center" vertical="center"/>
    </xf>
    <xf numFmtId="165" fontId="30" fillId="6" borderId="111" xfId="3" applyNumberFormat="1" applyFont="1" applyFill="1" applyBorder="1" applyAlignment="1">
      <alignment horizontal="center" vertical="center"/>
    </xf>
    <xf numFmtId="165" fontId="49" fillId="6" borderId="131" xfId="3" applyNumberFormat="1" applyFont="1" applyFill="1" applyBorder="1" applyAlignment="1">
      <alignment horizontal="center" vertical="center"/>
    </xf>
    <xf numFmtId="165" fontId="49" fillId="6" borderId="6" xfId="3" applyNumberFormat="1" applyFont="1" applyFill="1" applyBorder="1" applyAlignment="1">
      <alignment horizontal="center" vertical="center"/>
    </xf>
    <xf numFmtId="165" fontId="49" fillId="6" borderId="193" xfId="3" applyNumberFormat="1" applyFont="1" applyFill="1" applyBorder="1" applyAlignment="1">
      <alignment horizontal="center" vertical="center"/>
    </xf>
    <xf numFmtId="165" fontId="46" fillId="0" borderId="106" xfId="3" applyNumberFormat="1" applyFont="1" applyBorder="1" applyAlignment="1">
      <alignment horizontal="center" vertical="center"/>
    </xf>
    <xf numFmtId="165" fontId="46" fillId="0" borderId="28" xfId="3" applyNumberFormat="1" applyFont="1" applyBorder="1" applyAlignment="1">
      <alignment horizontal="center" vertical="center"/>
    </xf>
    <xf numFmtId="165" fontId="22" fillId="6" borderId="116" xfId="3" applyNumberFormat="1" applyFont="1" applyFill="1" applyBorder="1" applyAlignment="1">
      <alignment horizontal="center" vertical="center"/>
    </xf>
    <xf numFmtId="165" fontId="22" fillId="6" borderId="117" xfId="3" applyNumberFormat="1" applyFont="1" applyFill="1" applyBorder="1" applyAlignment="1">
      <alignment horizontal="center" vertical="center"/>
    </xf>
    <xf numFmtId="165" fontId="22" fillId="6" borderId="118" xfId="3" applyNumberFormat="1" applyFont="1" applyFill="1" applyBorder="1" applyAlignment="1">
      <alignment horizontal="center" vertical="center"/>
    </xf>
    <xf numFmtId="1" fontId="33" fillId="0" borderId="217" xfId="3" applyNumberFormat="1" applyFont="1" applyBorder="1" applyAlignment="1">
      <alignment horizontal="center" vertical="center"/>
    </xf>
    <xf numFmtId="1" fontId="33" fillId="0" borderId="218" xfId="3" applyNumberFormat="1" applyFont="1" applyBorder="1" applyAlignment="1">
      <alignment horizontal="center" vertical="center"/>
    </xf>
    <xf numFmtId="165" fontId="33" fillId="6" borderId="214" xfId="3" quotePrefix="1" applyNumberFormat="1" applyFont="1" applyFill="1" applyBorder="1" applyAlignment="1">
      <alignment horizontal="center" vertical="center"/>
    </xf>
    <xf numFmtId="165" fontId="33" fillId="6" borderId="188" xfId="3" quotePrefix="1" applyNumberFormat="1" applyFont="1" applyFill="1" applyBorder="1" applyAlignment="1">
      <alignment horizontal="center" vertical="center"/>
    </xf>
    <xf numFmtId="165" fontId="33" fillId="6" borderId="189" xfId="3" quotePrefix="1" applyNumberFormat="1" applyFont="1" applyFill="1" applyBorder="1" applyAlignment="1">
      <alignment horizontal="center" vertical="center"/>
    </xf>
    <xf numFmtId="165" fontId="15" fillId="0" borderId="250" xfId="3" applyNumberFormat="1" applyFont="1" applyBorder="1" applyAlignment="1">
      <alignment vertical="center"/>
    </xf>
    <xf numFmtId="165" fontId="15" fillId="0" borderId="142" xfId="3" applyNumberFormat="1" applyFont="1" applyBorder="1" applyAlignment="1">
      <alignment vertical="center"/>
    </xf>
    <xf numFmtId="165" fontId="15" fillId="0" borderId="251" xfId="3" applyNumberFormat="1" applyFont="1" applyBorder="1" applyAlignment="1">
      <alignment vertical="center"/>
    </xf>
    <xf numFmtId="165" fontId="22" fillId="0" borderId="38" xfId="3" applyNumberFormat="1" applyFont="1" applyBorder="1" applyAlignment="1">
      <alignment horizontal="center" vertical="center"/>
    </xf>
    <xf numFmtId="165" fontId="22" fillId="0" borderId="0" xfId="3" applyNumberFormat="1" applyFont="1" applyAlignment="1">
      <alignment horizontal="center" vertical="center"/>
    </xf>
    <xf numFmtId="165" fontId="22" fillId="0" borderId="39" xfId="3" applyNumberFormat="1" applyFont="1" applyBorder="1" applyAlignment="1">
      <alignment horizontal="center" vertical="center"/>
    </xf>
    <xf numFmtId="168" fontId="6" fillId="0" borderId="153" xfId="1" applyNumberFormat="1" applyFont="1" applyFill="1" applyBorder="1" applyAlignment="1" applyProtection="1">
      <alignment horizontal="center" vertical="center"/>
    </xf>
    <xf numFmtId="168" fontId="6" fillId="0" borderId="154" xfId="1" applyNumberFormat="1" applyFont="1" applyFill="1" applyBorder="1" applyAlignment="1" applyProtection="1">
      <alignment horizontal="center" vertical="center"/>
    </xf>
    <xf numFmtId="1" fontId="33" fillId="0" borderId="31" xfId="3" applyNumberFormat="1" applyFont="1" applyBorder="1" applyAlignment="1">
      <alignment horizontal="center" vertical="center"/>
    </xf>
    <xf numFmtId="1" fontId="33" fillId="0" borderId="86" xfId="3" applyNumberFormat="1" applyFont="1" applyBorder="1" applyAlignment="1">
      <alignment horizontal="center" vertical="center"/>
    </xf>
    <xf numFmtId="165" fontId="33" fillId="0" borderId="15" xfId="3" applyNumberFormat="1" applyFont="1" applyBorder="1" applyAlignment="1">
      <alignment horizontal="center" vertical="center"/>
    </xf>
    <xf numFmtId="165" fontId="33" fillId="0" borderId="144" xfId="3" applyNumberFormat="1" applyFont="1" applyBorder="1" applyAlignment="1">
      <alignment horizontal="center" vertical="center"/>
    </xf>
    <xf numFmtId="1" fontId="33" fillId="0" borderId="78" xfId="3" applyNumberFormat="1" applyFont="1" applyBorder="1" applyAlignment="1">
      <alignment horizontal="center" vertical="center"/>
    </xf>
    <xf numFmtId="1" fontId="33" fillId="0" borderId="85" xfId="3" applyNumberFormat="1" applyFont="1" applyBorder="1" applyAlignment="1">
      <alignment horizontal="center" vertical="center"/>
    </xf>
    <xf numFmtId="165" fontId="30" fillId="0" borderId="257" xfId="3" applyNumberFormat="1" applyFont="1" applyBorder="1" applyAlignment="1">
      <alignment horizontal="center" vertical="center"/>
    </xf>
    <xf numFmtId="166" fontId="5" fillId="0" borderId="21" xfId="0" applyFont="1" applyBorder="1" applyAlignment="1">
      <alignment horizontal="left" vertical="center"/>
    </xf>
    <xf numFmtId="166" fontId="5" fillId="0" borderId="22" xfId="0" applyFont="1" applyBorder="1" applyAlignment="1">
      <alignment horizontal="left" vertical="center"/>
    </xf>
    <xf numFmtId="166" fontId="5" fillId="0" borderId="21" xfId="0" applyFont="1" applyBorder="1" applyAlignment="1">
      <alignment horizontal="center" vertical="center"/>
    </xf>
    <xf numFmtId="166" fontId="5" fillId="0" borderId="19" xfId="0" applyFont="1" applyBorder="1" applyAlignment="1">
      <alignment horizontal="center" vertical="center"/>
    </xf>
    <xf numFmtId="165" fontId="28" fillId="8" borderId="106" xfId="0" applyNumberFormat="1" applyFont="1" applyFill="1" applyBorder="1" applyAlignment="1">
      <alignment horizontal="left" vertical="center"/>
    </xf>
    <xf numFmtId="165" fontId="28" fillId="8" borderId="0" xfId="0" applyNumberFormat="1" applyFont="1" applyFill="1" applyAlignment="1">
      <alignment horizontal="left" vertical="center"/>
    </xf>
    <xf numFmtId="165" fontId="28" fillId="8" borderId="28" xfId="0" applyNumberFormat="1" applyFont="1" applyFill="1" applyBorder="1" applyAlignment="1">
      <alignment horizontal="left" vertical="center"/>
    </xf>
    <xf numFmtId="165" fontId="34" fillId="6" borderId="258" xfId="3" quotePrefix="1" applyNumberFormat="1" applyFont="1" applyFill="1" applyBorder="1" applyAlignment="1">
      <alignment horizontal="center" vertical="center"/>
    </xf>
    <xf numFmtId="165" fontId="34" fillId="6" borderId="188" xfId="3" quotePrefix="1" applyNumberFormat="1" applyFont="1" applyFill="1" applyBorder="1" applyAlignment="1">
      <alignment horizontal="center" vertical="center"/>
    </xf>
    <xf numFmtId="165" fontId="34" fillId="6" borderId="259" xfId="3" quotePrefix="1" applyNumberFormat="1" applyFont="1" applyFill="1" applyBorder="1" applyAlignment="1">
      <alignment horizontal="center" vertical="center"/>
    </xf>
    <xf numFmtId="165" fontId="30" fillId="6" borderId="220" xfId="3" applyNumberFormat="1" applyFont="1" applyFill="1" applyBorder="1" applyAlignment="1">
      <alignment horizontal="center" vertical="center"/>
    </xf>
    <xf numFmtId="165" fontId="22" fillId="8" borderId="106" xfId="0" applyNumberFormat="1" applyFont="1" applyFill="1" applyBorder="1" applyAlignment="1">
      <alignment horizontal="center" vertical="center"/>
    </xf>
    <xf numFmtId="165" fontId="22" fillId="8" borderId="0" xfId="0" applyNumberFormat="1" applyFont="1" applyFill="1" applyAlignment="1">
      <alignment horizontal="center" vertical="center"/>
    </xf>
    <xf numFmtId="165" fontId="22" fillId="8" borderId="28" xfId="0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65" fontId="33" fillId="8" borderId="106" xfId="0" applyNumberFormat="1" applyFont="1" applyFill="1" applyBorder="1" applyAlignment="1">
      <alignment horizontal="left" vertical="center"/>
    </xf>
    <xf numFmtId="165" fontId="33" fillId="8" borderId="0" xfId="0" applyNumberFormat="1" applyFont="1" applyFill="1" applyAlignment="1">
      <alignment horizontal="left" vertical="center"/>
    </xf>
    <xf numFmtId="165" fontId="33" fillId="8" borderId="28" xfId="0" applyNumberFormat="1" applyFont="1" applyFill="1" applyBorder="1" applyAlignment="1">
      <alignment horizontal="left" vertical="center"/>
    </xf>
    <xf numFmtId="166" fontId="5" fillId="0" borderId="120" xfId="0" applyFont="1" applyBorder="1" applyAlignment="1">
      <alignment horizontal="center" vertical="center"/>
    </xf>
    <xf numFmtId="166" fontId="5" fillId="0" borderId="238" xfId="0" applyFont="1" applyBorder="1" applyAlignment="1">
      <alignment horizontal="center" vertical="center"/>
    </xf>
    <xf numFmtId="167" fontId="33" fillId="0" borderId="16" xfId="3" applyNumberFormat="1" applyFont="1" applyBorder="1" applyAlignment="1">
      <alignment horizontal="center" vertical="center"/>
    </xf>
    <xf numFmtId="165" fontId="33" fillId="0" borderId="19" xfId="3" applyNumberFormat="1" applyFont="1" applyBorder="1" applyAlignment="1">
      <alignment horizontal="center" vertical="center"/>
    </xf>
    <xf numFmtId="165" fontId="33" fillId="0" borderId="20" xfId="3" applyNumberFormat="1" applyFont="1" applyBorder="1" applyAlignment="1">
      <alignment horizontal="center" vertical="center"/>
    </xf>
    <xf numFmtId="165" fontId="33" fillId="0" borderId="120" xfId="3" applyNumberFormat="1" applyFont="1" applyBorder="1" applyAlignment="1">
      <alignment horizontal="center" vertical="center"/>
    </xf>
    <xf numFmtId="165" fontId="33" fillId="0" borderId="121" xfId="3" applyNumberFormat="1" applyFont="1" applyBorder="1" applyAlignment="1">
      <alignment horizontal="center" vertical="center"/>
    </xf>
    <xf numFmtId="166" fontId="26" fillId="0" borderId="0" xfId="0" applyFont="1" applyAlignment="1">
      <alignment horizontal="left" vertical="center"/>
    </xf>
    <xf numFmtId="166" fontId="5" fillId="8" borderId="21" xfId="0" applyFont="1" applyFill="1" applyBorder="1" applyAlignment="1">
      <alignment horizontal="left" vertical="center"/>
    </xf>
    <xf numFmtId="166" fontId="5" fillId="8" borderId="22" xfId="0" applyFont="1" applyFill="1" applyBorder="1" applyAlignment="1">
      <alignment horizontal="left" vertical="center"/>
    </xf>
    <xf numFmtId="166" fontId="5" fillId="8" borderId="21" xfId="0" applyFont="1" applyFill="1" applyBorder="1" applyAlignment="1">
      <alignment horizontal="center" vertical="center"/>
    </xf>
    <xf numFmtId="166" fontId="5" fillId="8" borderId="19" xfId="0" applyFont="1" applyFill="1" applyBorder="1" applyAlignment="1">
      <alignment horizontal="center" vertical="center"/>
    </xf>
    <xf numFmtId="1" fontId="30" fillId="8" borderId="108" xfId="0" applyNumberFormat="1" applyFont="1" applyFill="1" applyBorder="1" applyAlignment="1">
      <alignment horizontal="center" vertical="center"/>
    </xf>
    <xf numFmtId="1" fontId="30" fillId="8" borderId="109" xfId="0" applyNumberFormat="1" applyFont="1" applyFill="1" applyBorder="1" applyAlignment="1">
      <alignment horizontal="center" vertical="center"/>
    </xf>
    <xf numFmtId="1" fontId="30" fillId="8" borderId="110" xfId="0" applyNumberFormat="1" applyFont="1" applyFill="1" applyBorder="1" applyAlignment="1">
      <alignment horizontal="center" vertical="center"/>
    </xf>
    <xf numFmtId="1" fontId="30" fillId="8" borderId="106" xfId="0" applyNumberFormat="1" applyFont="1" applyFill="1" applyBorder="1" applyAlignment="1">
      <alignment horizontal="center" vertical="center"/>
    </xf>
    <xf numFmtId="1" fontId="30" fillId="8" borderId="0" xfId="0" applyNumberFormat="1" applyFont="1" applyFill="1" applyAlignment="1">
      <alignment horizontal="center" vertical="center"/>
    </xf>
    <xf numFmtId="1" fontId="30" fillId="8" borderId="28" xfId="0" applyNumberFormat="1" applyFont="1" applyFill="1" applyBorder="1" applyAlignment="1">
      <alignment horizontal="center" vertical="center"/>
    </xf>
    <xf numFmtId="166" fontId="30" fillId="0" borderId="107" xfId="0" applyFont="1" applyBorder="1" applyAlignment="1">
      <alignment horizontal="center" vertical="center"/>
    </xf>
    <xf numFmtId="165" fontId="34" fillId="6" borderId="131" xfId="3" quotePrefix="1" applyNumberFormat="1" applyFont="1" applyFill="1" applyBorder="1" applyAlignment="1">
      <alignment horizontal="center" vertical="center"/>
    </xf>
    <xf numFmtId="165" fontId="34" fillId="6" borderId="6" xfId="3" quotePrefix="1" applyNumberFormat="1" applyFont="1" applyFill="1" applyBorder="1" applyAlignment="1">
      <alignment horizontal="center" vertical="center"/>
    </xf>
    <xf numFmtId="165" fontId="34" fillId="6" borderId="193" xfId="3" quotePrefix="1" applyNumberFormat="1" applyFont="1" applyFill="1" applyBorder="1" applyAlignment="1">
      <alignment horizontal="center" vertical="center"/>
    </xf>
    <xf numFmtId="166" fontId="30" fillId="8" borderId="108" xfId="0" applyFont="1" applyFill="1" applyBorder="1" applyAlignment="1">
      <alignment horizontal="center" vertical="center"/>
    </xf>
    <xf numFmtId="166" fontId="30" fillId="8" borderId="109" xfId="0" applyFont="1" applyFill="1" applyBorder="1" applyAlignment="1">
      <alignment horizontal="center" vertical="center"/>
    </xf>
    <xf numFmtId="166" fontId="30" fillId="8" borderId="110" xfId="0" applyFont="1" applyFill="1" applyBorder="1" applyAlignment="1">
      <alignment horizontal="center" vertical="center"/>
    </xf>
    <xf numFmtId="166" fontId="5" fillId="0" borderId="121" xfId="0" applyFont="1" applyBorder="1" applyAlignment="1">
      <alignment horizontal="center" vertical="center"/>
    </xf>
    <xf numFmtId="166" fontId="5" fillId="0" borderId="120" xfId="0" applyFont="1" applyBorder="1" applyAlignment="1">
      <alignment horizontal="left" vertical="center"/>
    </xf>
    <xf numFmtId="166" fontId="5" fillId="0" borderId="122" xfId="0" applyFont="1" applyBorder="1" applyAlignment="1">
      <alignment horizontal="left" vertical="center"/>
    </xf>
    <xf numFmtId="165" fontId="33" fillId="6" borderId="144" xfId="3" quotePrefix="1" applyNumberFormat="1" applyFont="1" applyFill="1" applyBorder="1" applyAlignment="1">
      <alignment horizontal="center" vertical="center"/>
    </xf>
    <xf numFmtId="165" fontId="33" fillId="6" borderId="56" xfId="3" quotePrefix="1" applyNumberFormat="1" applyFont="1" applyFill="1" applyBorder="1" applyAlignment="1">
      <alignment horizontal="center" vertical="center"/>
    </xf>
    <xf numFmtId="165" fontId="33" fillId="6" borderId="194" xfId="3" quotePrefix="1" applyNumberFormat="1" applyFont="1" applyFill="1" applyBorder="1" applyAlignment="1">
      <alignment horizontal="center" vertical="center"/>
    </xf>
    <xf numFmtId="1" fontId="33" fillId="8" borderId="80" xfId="3" applyNumberFormat="1" applyFont="1" applyFill="1" applyBorder="1" applyAlignment="1">
      <alignment horizontal="left" vertical="center"/>
    </xf>
    <xf numFmtId="1" fontId="33" fillId="8" borderId="31" xfId="3" applyNumberFormat="1" applyFont="1" applyFill="1" applyBorder="1" applyAlignment="1">
      <alignment horizontal="left" vertical="center"/>
    </xf>
    <xf numFmtId="168" fontId="6" fillId="8" borderId="44" xfId="1" applyNumberFormat="1" applyFont="1" applyFill="1" applyBorder="1" applyAlignment="1" applyProtection="1">
      <alignment horizontal="center" vertical="center"/>
    </xf>
    <xf numFmtId="168" fontId="6" fillId="8" borderId="86" xfId="1" applyNumberFormat="1" applyFont="1" applyFill="1" applyBorder="1" applyAlignment="1" applyProtection="1">
      <alignment horizontal="center" vertical="center"/>
    </xf>
    <xf numFmtId="166" fontId="26" fillId="0" borderId="15" xfId="0" applyFont="1" applyBorder="1" applyAlignment="1">
      <alignment horizontal="left" vertical="center"/>
    </xf>
    <xf numFmtId="165" fontId="30" fillId="0" borderId="16" xfId="3" applyNumberFormat="1" applyFont="1" applyBorder="1" applyAlignment="1">
      <alignment horizontal="center" vertical="center"/>
    </xf>
    <xf numFmtId="165" fontId="30" fillId="0" borderId="19" xfId="3" applyNumberFormat="1" applyFont="1" applyBorder="1" applyAlignment="1">
      <alignment horizontal="center" vertical="center"/>
    </xf>
    <xf numFmtId="165" fontId="30" fillId="0" borderId="15" xfId="3" applyNumberFormat="1" applyFont="1" applyBorder="1" applyAlignment="1">
      <alignment horizontal="left" vertical="center"/>
    </xf>
    <xf numFmtId="1" fontId="33" fillId="8" borderId="77" xfId="3" applyNumberFormat="1" applyFont="1" applyFill="1" applyBorder="1" applyAlignment="1">
      <alignment horizontal="left" vertical="center"/>
    </xf>
    <xf numFmtId="1" fontId="33" fillId="8" borderId="78" xfId="3" applyNumberFormat="1" applyFont="1" applyFill="1" applyBorder="1" applyAlignment="1">
      <alignment horizontal="left" vertical="center"/>
    </xf>
    <xf numFmtId="1" fontId="33" fillId="8" borderId="68" xfId="3" applyNumberFormat="1" applyFont="1" applyFill="1" applyBorder="1" applyAlignment="1">
      <alignment horizontal="center" vertical="center"/>
    </xf>
    <xf numFmtId="1" fontId="33" fillId="8" borderId="85" xfId="3" applyNumberFormat="1" applyFont="1" applyFill="1" applyBorder="1" applyAlignment="1">
      <alignment horizontal="center" vertical="center"/>
    </xf>
    <xf numFmtId="1" fontId="33" fillId="8" borderId="44" xfId="3" applyNumberFormat="1" applyFont="1" applyFill="1" applyBorder="1" applyAlignment="1">
      <alignment horizontal="center" vertical="center"/>
    </xf>
    <xf numFmtId="1" fontId="33" fillId="8" borderId="86" xfId="3" applyNumberFormat="1" applyFont="1" applyFill="1" applyBorder="1" applyAlignment="1">
      <alignment horizontal="center" vertical="center"/>
    </xf>
    <xf numFmtId="168" fontId="6" fillId="0" borderId="69" xfId="1" applyNumberFormat="1" applyFont="1" applyFill="1" applyBorder="1" applyAlignment="1" applyProtection="1">
      <alignment horizontal="center" vertical="center"/>
    </xf>
    <xf numFmtId="168" fontId="6" fillId="0" borderId="44" xfId="1" applyNumberFormat="1" applyFont="1" applyFill="1" applyBorder="1" applyAlignment="1" applyProtection="1">
      <alignment horizontal="center" vertical="center"/>
    </xf>
    <xf numFmtId="166" fontId="26" fillId="8" borderId="21" xfId="0" applyFont="1" applyFill="1" applyBorder="1" applyAlignment="1">
      <alignment horizontal="left" vertical="center"/>
    </xf>
    <xf numFmtId="166" fontId="26" fillId="8" borderId="22" xfId="0" applyFont="1" applyFill="1" applyBorder="1" applyAlignment="1">
      <alignment horizontal="left" vertical="center"/>
    </xf>
    <xf numFmtId="166" fontId="26" fillId="8" borderId="21" xfId="0" applyFont="1" applyFill="1" applyBorder="1" applyAlignment="1">
      <alignment horizontal="center" vertical="center"/>
    </xf>
    <xf numFmtId="166" fontId="26" fillId="8" borderId="19" xfId="0" applyFont="1" applyFill="1" applyBorder="1" applyAlignment="1">
      <alignment horizontal="center" vertical="center"/>
    </xf>
    <xf numFmtId="166" fontId="26" fillId="0" borderId="22" xfId="0" applyFont="1" applyBorder="1" applyAlignment="1">
      <alignment horizontal="left" vertical="center"/>
    </xf>
    <xf numFmtId="166" fontId="26" fillId="0" borderId="21" xfId="0" applyFont="1" applyBorder="1" applyAlignment="1">
      <alignment horizontal="center" vertical="center"/>
    </xf>
    <xf numFmtId="166" fontId="26" fillId="0" borderId="19" xfId="0" applyFont="1" applyBorder="1" applyAlignment="1">
      <alignment horizontal="center" vertical="center"/>
    </xf>
    <xf numFmtId="166" fontId="39" fillId="0" borderId="21" xfId="0" applyFont="1" applyBorder="1" applyAlignment="1">
      <alignment horizontal="center" vertical="center"/>
    </xf>
    <xf numFmtId="166" fontId="39" fillId="0" borderId="19" xfId="0" applyFont="1" applyBorder="1" applyAlignment="1">
      <alignment horizontal="center" vertical="center"/>
    </xf>
    <xf numFmtId="167" fontId="33" fillId="0" borderId="15" xfId="3" applyNumberFormat="1" applyFont="1" applyBorder="1" applyAlignment="1">
      <alignment horizontal="center" vertical="center"/>
    </xf>
    <xf numFmtId="1" fontId="30" fillId="0" borderId="110" xfId="0" applyNumberFormat="1" applyFont="1" applyBorder="1" applyAlignment="1">
      <alignment horizontal="center" vertical="center" wrapText="1"/>
    </xf>
    <xf numFmtId="166" fontId="26" fillId="0" borderId="122" xfId="0" applyFont="1" applyBorder="1" applyAlignment="1">
      <alignment horizontal="left" vertical="center"/>
    </xf>
    <xf numFmtId="166" fontId="26" fillId="0" borderId="120" xfId="0" applyFont="1" applyBorder="1" applyAlignment="1">
      <alignment horizontal="center" vertical="center"/>
    </xf>
    <xf numFmtId="166" fontId="26" fillId="0" borderId="121" xfId="0" applyFont="1" applyBorder="1" applyAlignment="1">
      <alignment horizontal="center" vertical="center"/>
    </xf>
    <xf numFmtId="1" fontId="30" fillId="0" borderId="107" xfId="0" applyNumberFormat="1" applyFont="1" applyBorder="1" applyAlignment="1">
      <alignment horizontal="center" vertical="center"/>
    </xf>
    <xf numFmtId="165" fontId="30" fillId="6" borderId="117" xfId="3" applyNumberFormat="1" applyFont="1" applyFill="1" applyBorder="1" applyAlignment="1">
      <alignment horizontal="center" vertical="center"/>
    </xf>
    <xf numFmtId="165" fontId="30" fillId="6" borderId="118" xfId="3" applyNumberFormat="1" applyFont="1" applyFill="1" applyBorder="1" applyAlignment="1">
      <alignment horizontal="center" vertical="center"/>
    </xf>
    <xf numFmtId="165" fontId="28" fillId="0" borderId="16" xfId="3" applyNumberFormat="1" applyFont="1" applyBorder="1" applyAlignment="1">
      <alignment horizontal="center" vertical="center"/>
    </xf>
    <xf numFmtId="165" fontId="33" fillId="0" borderId="106" xfId="0" applyNumberFormat="1" applyFont="1" applyBorder="1" applyAlignment="1">
      <alignment horizontal="center" vertical="center"/>
    </xf>
    <xf numFmtId="166" fontId="26" fillId="0" borderId="113" xfId="0" applyFont="1" applyBorder="1" applyAlignment="1">
      <alignment horizontal="left" vertical="center"/>
    </xf>
    <xf numFmtId="165" fontId="32" fillId="0" borderId="106" xfId="3" applyNumberFormat="1" applyFont="1" applyBorder="1" applyAlignment="1">
      <alignment horizontal="center" vertical="center"/>
    </xf>
    <xf numFmtId="165" fontId="32" fillId="0" borderId="0" xfId="3" applyNumberFormat="1" applyFont="1" applyAlignment="1">
      <alignment horizontal="center" vertical="center"/>
    </xf>
    <xf numFmtId="165" fontId="32" fillId="0" borderId="28" xfId="3" applyNumberFormat="1" applyFont="1" applyBorder="1" applyAlignment="1">
      <alignment horizontal="center" vertical="center"/>
    </xf>
    <xf numFmtId="1" fontId="30" fillId="0" borderId="242" xfId="0" applyNumberFormat="1" applyFont="1" applyBorder="1" applyAlignment="1">
      <alignment horizontal="center" vertical="center"/>
    </xf>
    <xf numFmtId="166" fontId="26" fillId="8" borderId="34" xfId="0" applyFont="1" applyFill="1" applyBorder="1" applyAlignment="1">
      <alignment horizontal="left" vertical="center"/>
    </xf>
    <xf numFmtId="166" fontId="26" fillId="8" borderId="157" xfId="0" applyFont="1" applyFill="1" applyBorder="1" applyAlignment="1">
      <alignment horizontal="left" vertical="center"/>
    </xf>
    <xf numFmtId="165" fontId="30" fillId="6" borderId="190" xfId="3" applyNumberFormat="1" applyFont="1" applyFill="1" applyBorder="1" applyAlignment="1">
      <alignment horizontal="center" vertical="center"/>
    </xf>
    <xf numFmtId="165" fontId="30" fillId="6" borderId="191" xfId="3" applyNumberFormat="1" applyFont="1" applyFill="1" applyBorder="1" applyAlignment="1">
      <alignment horizontal="center" vertical="center"/>
    </xf>
    <xf numFmtId="166" fontId="26" fillId="8" borderId="34" xfId="0" applyFont="1" applyFill="1" applyBorder="1" applyAlignment="1">
      <alignment horizontal="center" vertical="center"/>
    </xf>
    <xf numFmtId="166" fontId="26" fillId="8" borderId="20" xfId="0" applyFont="1" applyFill="1" applyBorder="1" applyAlignment="1">
      <alignment horizontal="center" vertical="center"/>
    </xf>
    <xf numFmtId="166" fontId="0" fillId="10" borderId="200" xfId="0" applyFill="1" applyBorder="1" applyAlignment="1">
      <alignment horizontal="center"/>
    </xf>
    <xf numFmtId="166" fontId="0" fillId="10" borderId="201" xfId="0" applyFill="1" applyBorder="1" applyAlignment="1">
      <alignment horizontal="center"/>
    </xf>
    <xf numFmtId="166" fontId="0" fillId="10" borderId="202" xfId="0" applyFill="1" applyBorder="1" applyAlignment="1">
      <alignment horizontal="center"/>
    </xf>
    <xf numFmtId="166" fontId="0" fillId="10" borderId="203" xfId="0" applyFill="1" applyBorder="1" applyAlignment="1">
      <alignment horizontal="center"/>
    </xf>
    <xf numFmtId="166" fontId="0" fillId="10" borderId="0" xfId="0" applyFill="1" applyAlignment="1">
      <alignment horizontal="center"/>
    </xf>
    <xf numFmtId="166" fontId="0" fillId="10" borderId="204" xfId="0" applyFill="1" applyBorder="1" applyAlignment="1">
      <alignment horizontal="center"/>
    </xf>
    <xf numFmtId="166" fontId="0" fillId="10" borderId="205" xfId="0" applyFill="1" applyBorder="1" applyAlignment="1">
      <alignment horizontal="center"/>
    </xf>
    <xf numFmtId="166" fontId="0" fillId="10" borderId="206" xfId="0" applyFill="1" applyBorder="1" applyAlignment="1">
      <alignment horizontal="center"/>
    </xf>
    <xf numFmtId="166" fontId="0" fillId="10" borderId="207" xfId="0" applyFill="1" applyBorder="1" applyAlignment="1">
      <alignment horizontal="center"/>
    </xf>
    <xf numFmtId="166" fontId="41" fillId="0" borderId="0" xfId="0" applyFont="1" applyAlignment="1">
      <alignment horizontal="center"/>
    </xf>
    <xf numFmtId="170" fontId="33" fillId="0" borderId="16" xfId="3" applyNumberFormat="1" applyFont="1" applyBorder="1" applyAlignment="1">
      <alignment horizontal="center" vertical="center"/>
    </xf>
    <xf numFmtId="166" fontId="26" fillId="0" borderId="107" xfId="0" applyFont="1" applyBorder="1" applyAlignment="1">
      <alignment horizontal="left"/>
    </xf>
    <xf numFmtId="166" fontId="26" fillId="0" borderId="18" xfId="0" applyFont="1" applyBorder="1" applyAlignment="1">
      <alignment horizontal="left"/>
    </xf>
    <xf numFmtId="166" fontId="26" fillId="0" borderId="179" xfId="0" applyFont="1" applyBorder="1" applyAlignment="1">
      <alignment horizontal="left" vertical="center"/>
    </xf>
    <xf numFmtId="166" fontId="26" fillId="0" borderId="31" xfId="0" applyFont="1" applyBorder="1" applyAlignment="1">
      <alignment horizontal="left" vertical="center"/>
    </xf>
    <xf numFmtId="166" fontId="26" fillId="0" borderId="32" xfId="0" applyFont="1" applyBorder="1" applyAlignment="1">
      <alignment horizontal="left" vertical="center"/>
    </xf>
    <xf numFmtId="166" fontId="26" fillId="0" borderId="178" xfId="0" applyFont="1" applyBorder="1" applyAlignment="1">
      <alignment horizontal="left" vertical="center"/>
    </xf>
    <xf numFmtId="166" fontId="26" fillId="0" borderId="166" xfId="0" applyFont="1" applyBorder="1" applyAlignment="1">
      <alignment horizontal="left" vertical="center"/>
    </xf>
    <xf numFmtId="166" fontId="26" fillId="0" borderId="167" xfId="0" applyFont="1" applyBorder="1" applyAlignment="1">
      <alignment horizontal="left" vertical="center"/>
    </xf>
    <xf numFmtId="166" fontId="19" fillId="0" borderId="119" xfId="0" applyFont="1" applyBorder="1" applyAlignment="1">
      <alignment horizontal="left"/>
    </xf>
    <xf numFmtId="166" fontId="19" fillId="0" borderId="121" xfId="0" applyFont="1" applyBorder="1" applyAlignment="1">
      <alignment horizontal="left"/>
    </xf>
    <xf numFmtId="166" fontId="19" fillId="0" borderId="122" xfId="0" applyFont="1" applyBorder="1" applyAlignment="1">
      <alignment horizontal="left"/>
    </xf>
    <xf numFmtId="166" fontId="19" fillId="0" borderId="179" xfId="0" applyFont="1" applyBorder="1" applyAlignment="1">
      <alignment horizontal="left"/>
    </xf>
    <xf numFmtId="166" fontId="19" fillId="0" borderId="31" xfId="0" applyFont="1" applyBorder="1" applyAlignment="1">
      <alignment horizontal="left"/>
    </xf>
    <xf numFmtId="166" fontId="19" fillId="0" borderId="32" xfId="0" applyFont="1" applyBorder="1" applyAlignment="1">
      <alignment horizontal="left"/>
    </xf>
    <xf numFmtId="166" fontId="21" fillId="0" borderId="139" xfId="0" applyFont="1" applyBorder="1" applyAlignment="1">
      <alignment horizontal="left" vertical="center"/>
    </xf>
    <xf numFmtId="166" fontId="21" fillId="0" borderId="19" xfId="0" applyFont="1" applyBorder="1" applyAlignment="1">
      <alignment horizontal="left" vertical="center"/>
    </xf>
    <xf numFmtId="166" fontId="21" fillId="0" borderId="22" xfId="0" applyFont="1" applyBorder="1" applyAlignment="1">
      <alignment horizontal="left" vertical="center"/>
    </xf>
    <xf numFmtId="0" fontId="22" fillId="0" borderId="185" xfId="3" applyNumberFormat="1" applyFont="1" applyBorder="1" applyAlignment="1">
      <alignment horizontal="center" vertical="center"/>
    </xf>
    <xf numFmtId="0" fontId="22" fillId="0" borderId="16" xfId="3" applyNumberFormat="1" applyFont="1" applyBorder="1" applyAlignment="1">
      <alignment horizontal="center" vertical="center"/>
    </xf>
    <xf numFmtId="0" fontId="22" fillId="0" borderId="186" xfId="3" applyNumberFormat="1" applyFont="1" applyBorder="1" applyAlignment="1">
      <alignment horizontal="center" vertical="center"/>
    </xf>
    <xf numFmtId="166" fontId="26" fillId="0" borderId="179" xfId="0" applyFont="1" applyBorder="1" applyAlignment="1">
      <alignment horizontal="left"/>
    </xf>
    <xf numFmtId="166" fontId="26" fillId="0" borderId="31" xfId="0" applyFont="1" applyBorder="1" applyAlignment="1">
      <alignment horizontal="left"/>
    </xf>
    <xf numFmtId="166" fontId="26" fillId="0" borderId="9" xfId="0" applyFont="1" applyBorder="1" applyAlignment="1">
      <alignment horizontal="left"/>
    </xf>
    <xf numFmtId="166" fontId="26" fillId="0" borderId="32" xfId="0" applyFont="1" applyBorder="1" applyAlignment="1">
      <alignment horizontal="left"/>
    </xf>
    <xf numFmtId="166" fontId="21" fillId="0" borderId="179" xfId="0" applyFont="1" applyBorder="1" applyAlignment="1">
      <alignment horizontal="left"/>
    </xf>
    <xf numFmtId="166" fontId="21" fillId="0" borderId="31" xfId="0" applyFont="1" applyBorder="1" applyAlignment="1">
      <alignment horizontal="left"/>
    </xf>
    <xf numFmtId="166" fontId="21" fillId="0" borderId="32" xfId="0" applyFont="1" applyBorder="1" applyAlignment="1">
      <alignment horizontal="left"/>
    </xf>
    <xf numFmtId="166" fontId="26" fillId="0" borderId="139" xfId="0" applyFont="1" applyBorder="1" applyAlignment="1">
      <alignment horizontal="left" vertical="center"/>
    </xf>
    <xf numFmtId="166" fontId="26" fillId="0" borderId="133" xfId="0" applyFont="1" applyBorder="1" applyAlignment="1">
      <alignment horizontal="left" vertical="center"/>
    </xf>
    <xf numFmtId="165" fontId="6" fillId="0" borderId="16" xfId="0" applyNumberFormat="1" applyFont="1" applyBorder="1" applyAlignment="1">
      <alignment horizontal="left" vertical="center"/>
    </xf>
    <xf numFmtId="166" fontId="26" fillId="0" borderId="9" xfId="0" applyFont="1" applyBorder="1" applyAlignment="1">
      <alignment horizontal="left" vertical="center"/>
    </xf>
    <xf numFmtId="166" fontId="21" fillId="0" borderId="179" xfId="0" applyFont="1" applyBorder="1" applyAlignment="1">
      <alignment horizontal="left" vertical="center"/>
    </xf>
    <xf numFmtId="166" fontId="21" fillId="0" borderId="31" xfId="0" applyFont="1" applyBorder="1" applyAlignment="1">
      <alignment horizontal="left" vertical="center"/>
    </xf>
    <xf numFmtId="166" fontId="21" fillId="0" borderId="32" xfId="0" applyFont="1" applyBorder="1" applyAlignment="1">
      <alignment horizontal="left" vertical="center"/>
    </xf>
    <xf numFmtId="166" fontId="21" fillId="0" borderId="107" xfId="0" applyFont="1" applyBorder="1" applyAlignment="1">
      <alignment horizontal="left" vertical="center"/>
    </xf>
    <xf numFmtId="166" fontId="21" fillId="0" borderId="18" xfId="0" applyFont="1" applyBorder="1" applyAlignment="1">
      <alignment horizontal="left" vertical="center"/>
    </xf>
    <xf numFmtId="165" fontId="32" fillId="0" borderId="103" xfId="3" applyNumberFormat="1" applyFont="1" applyBorder="1" applyAlignment="1">
      <alignment horizontal="center" vertical="center"/>
    </xf>
    <xf numFmtId="165" fontId="32" fillId="0" borderId="104" xfId="3" applyNumberFormat="1" applyFont="1" applyBorder="1" applyAlignment="1">
      <alignment horizontal="center" vertical="center"/>
    </xf>
    <xf numFmtId="165" fontId="32" fillId="0" borderId="105" xfId="3" applyNumberFormat="1" applyFont="1" applyBorder="1" applyAlignment="1">
      <alignment horizontal="center" vertical="center"/>
    </xf>
    <xf numFmtId="166" fontId="24" fillId="0" borderId="0" xfId="0" applyFont="1" applyAlignment="1">
      <alignment horizontal="center" vertical="center"/>
    </xf>
    <xf numFmtId="166" fontId="24" fillId="0" borderId="28" xfId="0" applyFont="1" applyBorder="1" applyAlignment="1">
      <alignment horizontal="center" vertical="center"/>
    </xf>
    <xf numFmtId="170" fontId="33" fillId="0" borderId="16" xfId="3" applyNumberFormat="1" applyFont="1" applyBorder="1" applyAlignment="1">
      <alignment horizontal="left" vertical="center"/>
    </xf>
    <xf numFmtId="166" fontId="21" fillId="0" borderId="178" xfId="3" applyFont="1" applyBorder="1" applyAlignment="1">
      <alignment horizontal="left" vertical="center"/>
    </xf>
    <xf numFmtId="166" fontId="21" fillId="0" borderId="166" xfId="3" applyFont="1" applyBorder="1" applyAlignment="1">
      <alignment horizontal="left" vertical="center"/>
    </xf>
    <xf numFmtId="166" fontId="21" fillId="0" borderId="167" xfId="3" applyFont="1" applyBorder="1" applyAlignment="1">
      <alignment horizontal="left" vertical="center"/>
    </xf>
    <xf numFmtId="166" fontId="19" fillId="0" borderId="179" xfId="0" applyFont="1" applyBorder="1" applyAlignment="1">
      <alignment horizontal="left" vertical="center"/>
    </xf>
    <xf numFmtId="166" fontId="19" fillId="0" borderId="31" xfId="0" applyFont="1" applyBorder="1" applyAlignment="1">
      <alignment horizontal="left" vertical="center"/>
    </xf>
    <xf numFmtId="166" fontId="19" fillId="0" borderId="32" xfId="0" applyFont="1" applyBorder="1" applyAlignment="1">
      <alignment horizontal="left" vertical="center"/>
    </xf>
    <xf numFmtId="170" fontId="33" fillId="0" borderId="20" xfId="3" applyNumberFormat="1" applyFont="1" applyBorder="1" applyAlignment="1">
      <alignment horizontal="left" vertical="center"/>
    </xf>
    <xf numFmtId="166" fontId="26" fillId="0" borderId="107" xfId="0" applyFont="1" applyBorder="1" applyAlignment="1">
      <alignment horizontal="left" vertical="center"/>
    </xf>
    <xf numFmtId="166" fontId="19" fillId="0" borderId="107" xfId="0" applyFont="1" applyBorder="1" applyAlignment="1">
      <alignment horizontal="left"/>
    </xf>
    <xf numFmtId="166" fontId="19" fillId="0" borderId="18" xfId="0" applyFont="1" applyBorder="1" applyAlignment="1">
      <alignment horizontal="left"/>
    </xf>
    <xf numFmtId="0" fontId="22" fillId="0" borderId="139" xfId="3" applyNumberFormat="1" applyFont="1" applyBorder="1" applyAlignment="1">
      <alignment horizontal="left" vertical="center"/>
    </xf>
    <xf numFmtId="0" fontId="22" fillId="0" borderId="19" xfId="3" applyNumberFormat="1" applyFont="1" applyBorder="1" applyAlignment="1">
      <alignment horizontal="left" vertical="center"/>
    </xf>
    <xf numFmtId="0" fontId="22" fillId="0" borderId="22" xfId="3" applyNumberFormat="1" applyFont="1" applyBorder="1" applyAlignment="1">
      <alignment horizontal="left" vertical="center"/>
    </xf>
    <xf numFmtId="166" fontId="26" fillId="0" borderId="180" xfId="0" applyFont="1" applyBorder="1" applyAlignment="1">
      <alignment horizontal="left" vertical="center"/>
    </xf>
    <xf numFmtId="166" fontId="26" fillId="0" borderId="174" xfId="0" applyFont="1" applyBorder="1" applyAlignment="1">
      <alignment horizontal="left" vertical="center"/>
    </xf>
    <xf numFmtId="166" fontId="26" fillId="0" borderId="175" xfId="0" applyFont="1" applyBorder="1" applyAlignment="1">
      <alignment horizontal="left" vertical="center"/>
    </xf>
    <xf numFmtId="166" fontId="26" fillId="0" borderId="243" xfId="0" applyFont="1" applyBorder="1" applyAlignment="1">
      <alignment horizontal="left" vertical="center"/>
    </xf>
    <xf numFmtId="166" fontId="26" fillId="0" borderId="125" xfId="0" applyFont="1" applyBorder="1" applyAlignment="1">
      <alignment horizontal="left" vertical="center"/>
    </xf>
    <xf numFmtId="166" fontId="26" fillId="0" borderId="127" xfId="0" applyFont="1" applyBorder="1" applyAlignment="1">
      <alignment horizontal="left" vertical="center"/>
    </xf>
    <xf numFmtId="166" fontId="20" fillId="0" borderId="180" xfId="0" applyFont="1" applyBorder="1" applyAlignment="1">
      <alignment horizontal="left" vertical="center"/>
    </xf>
    <xf numFmtId="166" fontId="20" fillId="0" borderId="174" xfId="0" applyFont="1" applyBorder="1" applyAlignment="1">
      <alignment horizontal="left" vertical="center"/>
    </xf>
    <xf numFmtId="166" fontId="20" fillId="0" borderId="196" xfId="0" applyFont="1" applyBorder="1" applyAlignment="1">
      <alignment horizontal="left" vertical="center"/>
    </xf>
    <xf numFmtId="166" fontId="26" fillId="0" borderId="196" xfId="0" applyFont="1" applyBorder="1" applyAlignment="1">
      <alignment horizontal="left" vertical="center"/>
    </xf>
    <xf numFmtId="0" fontId="26" fillId="0" borderId="18" xfId="12" applyFont="1" applyBorder="1" applyAlignment="1">
      <alignment horizontal="left" vertical="center"/>
    </xf>
    <xf numFmtId="166" fontId="21" fillId="0" borderId="179" xfId="0" applyFont="1" applyBorder="1" applyAlignment="1">
      <alignment horizontal="center" vertical="center"/>
    </xf>
    <xf numFmtId="166" fontId="21" fillId="0" borderId="31" xfId="0" applyFont="1" applyBorder="1" applyAlignment="1">
      <alignment horizontal="center" vertical="center"/>
    </xf>
    <xf numFmtId="166" fontId="21" fillId="0" borderId="32" xfId="0" applyFont="1" applyBorder="1" applyAlignment="1">
      <alignment horizontal="center" vertical="center"/>
    </xf>
    <xf numFmtId="166" fontId="26" fillId="0" borderId="179" xfId="0" applyFont="1" applyBorder="1" applyAlignment="1">
      <alignment horizontal="center" vertical="center"/>
    </xf>
    <xf numFmtId="166" fontId="26" fillId="0" borderId="31" xfId="0" applyFont="1" applyBorder="1" applyAlignment="1">
      <alignment horizontal="center" vertical="center"/>
    </xf>
    <xf numFmtId="166" fontId="26" fillId="0" borderId="32" xfId="0" applyFont="1" applyBorder="1" applyAlignment="1">
      <alignment horizontal="center" vertical="center"/>
    </xf>
    <xf numFmtId="166" fontId="26" fillId="0" borderId="18" xfId="0" applyFont="1" applyBorder="1" applyAlignment="1">
      <alignment vertical="center"/>
    </xf>
    <xf numFmtId="166" fontId="21" fillId="0" borderId="208" xfId="0" applyFont="1" applyBorder="1" applyAlignment="1">
      <alignment horizontal="left" vertical="center"/>
    </xf>
    <xf numFmtId="166" fontId="21" fillId="0" borderId="209" xfId="0" applyFont="1" applyBorder="1" applyAlignment="1">
      <alignment horizontal="left" vertical="center"/>
    </xf>
    <xf numFmtId="0" fontId="26" fillId="0" borderId="107" xfId="12" applyFont="1" applyBorder="1" applyAlignment="1">
      <alignment horizontal="left"/>
    </xf>
    <xf numFmtId="0" fontId="26" fillId="0" borderId="18" xfId="12" applyFont="1" applyBorder="1" applyAlignment="1">
      <alignment horizontal="left"/>
    </xf>
    <xf numFmtId="165" fontId="6" fillId="0" borderId="103" xfId="0" applyNumberFormat="1" applyFont="1" applyBorder="1" applyAlignment="1">
      <alignment horizontal="center" vertical="center"/>
    </xf>
    <xf numFmtId="165" fontId="6" fillId="0" borderId="104" xfId="0" applyNumberFormat="1" applyFont="1" applyBorder="1" applyAlignment="1">
      <alignment horizontal="center" vertical="center"/>
    </xf>
    <xf numFmtId="165" fontId="6" fillId="0" borderId="105" xfId="0" applyNumberFormat="1" applyFont="1" applyBorder="1" applyAlignment="1">
      <alignment horizontal="center" vertical="center"/>
    </xf>
    <xf numFmtId="166" fontId="26" fillId="0" borderId="244" xfId="0" applyFont="1" applyBorder="1" applyAlignment="1">
      <alignment horizontal="center" vertical="center"/>
    </xf>
    <xf numFmtId="166" fontId="26" fillId="0" borderId="126" xfId="0" applyFont="1" applyBorder="1" applyAlignment="1">
      <alignment horizontal="center" vertical="center"/>
    </xf>
    <xf numFmtId="166" fontId="26" fillId="0" borderId="245" xfId="0" applyFont="1" applyBorder="1" applyAlignment="1">
      <alignment horizontal="center" vertical="center"/>
    </xf>
    <xf numFmtId="165" fontId="6" fillId="0" borderId="106" xfId="0" applyNumberFormat="1" applyFont="1" applyBorder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5" fontId="6" fillId="0" borderId="28" xfId="0" applyNumberFormat="1" applyFont="1" applyBorder="1" applyAlignment="1">
      <alignment horizontal="left" vertical="center"/>
    </xf>
    <xf numFmtId="165" fontId="30" fillId="0" borderId="106" xfId="0" applyNumberFormat="1" applyFont="1" applyBorder="1" applyAlignment="1">
      <alignment horizontal="left" vertical="center"/>
    </xf>
    <xf numFmtId="165" fontId="30" fillId="0" borderId="0" xfId="0" applyNumberFormat="1" applyFont="1" applyAlignment="1">
      <alignment horizontal="left" vertical="center"/>
    </xf>
    <xf numFmtId="165" fontId="30" fillId="0" borderId="28" xfId="0" applyNumberFormat="1" applyFont="1" applyBorder="1" applyAlignment="1">
      <alignment horizontal="left" vertical="center"/>
    </xf>
    <xf numFmtId="165" fontId="38" fillId="0" borderId="106" xfId="0" applyNumberFormat="1" applyFont="1" applyBorder="1" applyAlignment="1">
      <alignment horizontal="center" vertical="center"/>
    </xf>
    <xf numFmtId="165" fontId="38" fillId="0" borderId="0" xfId="0" applyNumberFormat="1" applyFont="1" applyAlignment="1">
      <alignment horizontal="center" vertical="center"/>
    </xf>
    <xf numFmtId="165" fontId="38" fillId="0" borderId="28" xfId="0" applyNumberFormat="1" applyFont="1" applyBorder="1" applyAlignment="1">
      <alignment horizontal="center" vertical="center"/>
    </xf>
    <xf numFmtId="165" fontId="6" fillId="0" borderId="106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165" fontId="15" fillId="0" borderId="141" xfId="0" applyNumberFormat="1" applyFont="1" applyBorder="1" applyAlignment="1">
      <alignment horizontal="center" vertical="center"/>
    </xf>
    <xf numFmtId="165" fontId="15" fillId="0" borderId="142" xfId="0" applyNumberFormat="1" applyFont="1" applyBorder="1" applyAlignment="1">
      <alignment horizontal="center" vertical="center"/>
    </xf>
    <xf numFmtId="165" fontId="15" fillId="0" borderId="143" xfId="0" applyNumberFormat="1" applyFont="1" applyBorder="1" applyAlignment="1">
      <alignment horizontal="center" vertical="center"/>
    </xf>
    <xf numFmtId="166" fontId="26" fillId="0" borderId="247" xfId="0" applyFont="1" applyBorder="1" applyAlignment="1">
      <alignment horizontal="left" vertical="center"/>
    </xf>
    <xf numFmtId="166" fontId="26" fillId="0" borderId="248" xfId="0" applyFont="1" applyBorder="1" applyAlignment="1">
      <alignment horizontal="left" vertical="center"/>
    </xf>
    <xf numFmtId="166" fontId="26" fillId="0" borderId="249" xfId="0" applyFont="1" applyBorder="1" applyAlignment="1">
      <alignment horizontal="left" vertical="center"/>
    </xf>
    <xf numFmtId="166" fontId="26" fillId="0" borderId="18" xfId="0" applyFont="1" applyBorder="1" applyAlignment="1">
      <alignment horizontal="left" vertical="center" wrapText="1"/>
    </xf>
    <xf numFmtId="168" fontId="31" fillId="6" borderId="173" xfId="11" applyNumberFormat="1" applyFont="1" applyFill="1" applyBorder="1" applyAlignment="1">
      <alignment horizontal="center" vertical="center"/>
    </xf>
    <xf numFmtId="168" fontId="31" fillId="6" borderId="23" xfId="11" applyNumberFormat="1" applyFont="1" applyFill="1" applyBorder="1" applyAlignment="1">
      <alignment horizontal="center" vertical="center"/>
    </xf>
    <xf numFmtId="166" fontId="26" fillId="0" borderId="210" xfId="0" applyFont="1" applyBorder="1" applyAlignment="1">
      <alignment horizontal="left"/>
    </xf>
    <xf numFmtId="0" fontId="26" fillId="0" borderId="33" xfId="12" applyFont="1" applyBorder="1" applyAlignment="1">
      <alignment horizontal="left" vertical="center"/>
    </xf>
    <xf numFmtId="0" fontId="26" fillId="0" borderId="183" xfId="12" applyFont="1" applyBorder="1" applyAlignment="1">
      <alignment horizontal="left" vertical="center"/>
    </xf>
    <xf numFmtId="0" fontId="26" fillId="0" borderId="106" xfId="12" applyFont="1" applyBorder="1" applyAlignment="1">
      <alignment horizontal="left" vertical="center"/>
    </xf>
    <xf numFmtId="0" fontId="26" fillId="0" borderId="197" xfId="12" applyFont="1" applyBorder="1" applyAlignment="1">
      <alignment horizontal="left" vertical="center"/>
    </xf>
    <xf numFmtId="168" fontId="28" fillId="6" borderId="172" xfId="1" applyNumberFormat="1" applyFont="1" applyFill="1" applyBorder="1" applyAlignment="1" applyProtection="1">
      <alignment horizontal="center" vertical="center"/>
    </xf>
    <xf numFmtId="168" fontId="28" fillId="6" borderId="176" xfId="1" applyNumberFormat="1" applyFont="1" applyFill="1" applyBorder="1" applyAlignment="1" applyProtection="1">
      <alignment horizontal="center" vertical="center"/>
    </xf>
    <xf numFmtId="168" fontId="28" fillId="6" borderId="161" xfId="1" applyNumberFormat="1" applyFont="1" applyFill="1" applyBorder="1" applyAlignment="1" applyProtection="1">
      <alignment horizontal="center" vertical="center"/>
    </xf>
    <xf numFmtId="168" fontId="28" fillId="6" borderId="198" xfId="1" applyNumberFormat="1" applyFont="1" applyFill="1" applyBorder="1" applyAlignment="1" applyProtection="1">
      <alignment horizontal="center" vertical="center"/>
    </xf>
    <xf numFmtId="166" fontId="26" fillId="0" borderId="173" xfId="0" applyFont="1" applyBorder="1" applyAlignment="1">
      <alignment horizontal="center" vertical="center" wrapText="1"/>
    </xf>
    <xf numFmtId="166" fontId="26" fillId="0" borderId="23" xfId="0" applyFont="1" applyBorder="1" applyAlignment="1">
      <alignment horizontal="center" vertical="center" wrapText="1"/>
    </xf>
    <xf numFmtId="165" fontId="30" fillId="6" borderId="219" xfId="3" applyNumberFormat="1" applyFont="1" applyFill="1" applyBorder="1" applyAlignment="1">
      <alignment horizontal="center" vertical="center"/>
    </xf>
    <xf numFmtId="165" fontId="6" fillId="6" borderId="219" xfId="0" applyNumberFormat="1" applyFont="1" applyFill="1" applyBorder="1" applyAlignment="1">
      <alignment horizontal="center" vertical="center"/>
    </xf>
    <xf numFmtId="165" fontId="6" fillId="6" borderId="188" xfId="0" applyNumberFormat="1" applyFont="1" applyFill="1" applyBorder="1" applyAlignment="1">
      <alignment horizontal="center" vertical="center"/>
    </xf>
    <xf numFmtId="165" fontId="6" fillId="6" borderId="220" xfId="0" applyNumberFormat="1" applyFont="1" applyFill="1" applyBorder="1" applyAlignment="1">
      <alignment horizontal="center" vertical="center"/>
    </xf>
    <xf numFmtId="166" fontId="21" fillId="0" borderId="185" xfId="0" applyFont="1" applyBorder="1" applyAlignment="1">
      <alignment horizontal="left" vertical="center"/>
    </xf>
    <xf numFmtId="166" fontId="21" fillId="0" borderId="16" xfId="0" applyFont="1" applyBorder="1" applyAlignment="1">
      <alignment horizontal="left" vertical="center"/>
    </xf>
    <xf numFmtId="166" fontId="21" fillId="0" borderId="186" xfId="0" applyFont="1" applyBorder="1" applyAlignment="1">
      <alignment horizontal="left" vertical="center"/>
    </xf>
    <xf numFmtId="0" fontId="21" fillId="0" borderId="209" xfId="12" applyFont="1" applyBorder="1" applyAlignment="1">
      <alignment horizontal="left" vertical="center"/>
    </xf>
    <xf numFmtId="0" fontId="21" fillId="0" borderId="208" xfId="12" applyFont="1" applyBorder="1" applyAlignment="1">
      <alignment horizontal="left" vertical="center"/>
    </xf>
  </cellXfs>
  <cellStyles count="18">
    <cellStyle name="Currency" xfId="1" builtinId="4"/>
    <cellStyle name="Currency 2" xfId="6" xr:uid="{00000000-0005-0000-0000-000001000000}"/>
    <cellStyle name="Currency 2 2" xfId="10" xr:uid="{00000000-0005-0000-0000-000002000000}"/>
    <cellStyle name="Currency 2 3" xfId="15" xr:uid="{00000000-0005-0000-0000-000003000000}"/>
    <cellStyle name="Currency 3" xfId="8" xr:uid="{00000000-0005-0000-0000-000004000000}"/>
    <cellStyle name="Currency 4" xfId="13" xr:uid="{00000000-0005-0000-0000-000005000000}"/>
    <cellStyle name="Currency 5 2" xfId="11" xr:uid="{00000000-0005-0000-0000-000006000000}"/>
    <cellStyle name="Currency 5 2 2" xfId="16" xr:uid="{00000000-0005-0000-0000-000007000000}"/>
    <cellStyle name="Normal" xfId="0" builtinId="0"/>
    <cellStyle name="Normal 2" xfId="3" xr:uid="{00000000-0005-0000-0000-000009000000}"/>
    <cellStyle name="Normal 2 2" xfId="4" xr:uid="{00000000-0005-0000-0000-00000A000000}"/>
    <cellStyle name="Normal 3" xfId="5" xr:uid="{00000000-0005-0000-0000-00000B000000}"/>
    <cellStyle name="Normal 4" xfId="7" xr:uid="{00000000-0005-0000-0000-00000C000000}"/>
    <cellStyle name="Normal 5" xfId="12" xr:uid="{00000000-0005-0000-0000-00000D000000}"/>
    <cellStyle name="Normal 6" xfId="17" xr:uid="{00000000-0005-0000-0000-00000E000000}"/>
    <cellStyle name="Percent" xfId="2" builtinId="5"/>
    <cellStyle name="Percent 2" xfId="9" xr:uid="{00000000-0005-0000-0000-000010000000}"/>
    <cellStyle name="Percent 3" xfId="14" xr:uid="{00000000-0005-0000-0000-000011000000}"/>
  </cellStyles>
  <dxfs count="1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236221</xdr:colOff>
      <xdr:row>10</xdr:row>
      <xdr:rowOff>17145</xdr:rowOff>
    </xdr:from>
    <xdr:to>
      <xdr:col>3</xdr:col>
      <xdr:colOff>483871</xdr:colOff>
      <xdr:row>22</xdr:row>
      <xdr:rowOff>136213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8483D1-4767-4B2B-9C16-D66470213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1" y="1960245"/>
          <a:ext cx="1943100" cy="2405068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104776</xdr:colOff>
      <xdr:row>10</xdr:row>
      <xdr:rowOff>55246</xdr:rowOff>
    </xdr:from>
    <xdr:to>
      <xdr:col>9</xdr:col>
      <xdr:colOff>635270</xdr:colOff>
      <xdr:row>22</xdr:row>
      <xdr:rowOff>120016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5B5E1C-4D17-4579-B49A-CB1C72B46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1" y="1998346"/>
          <a:ext cx="2264044" cy="2350770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133351</xdr:colOff>
      <xdr:row>31</xdr:row>
      <xdr:rowOff>5715</xdr:rowOff>
    </xdr:from>
    <xdr:to>
      <xdr:col>6</xdr:col>
      <xdr:colOff>620410</xdr:colOff>
      <xdr:row>37</xdr:row>
      <xdr:rowOff>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090573-7078-4F90-925B-BBF85B7B9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6126" y="5949315"/>
          <a:ext cx="1830084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</xdr:colOff>
      <xdr:row>29</xdr:row>
      <xdr:rowOff>116205</xdr:rowOff>
    </xdr:from>
    <xdr:to>
      <xdr:col>3</xdr:col>
      <xdr:colOff>639868</xdr:colOff>
      <xdr:row>37</xdr:row>
      <xdr:rowOff>86223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5E20CE-5590-4939-BC6F-DCA35BDA3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720" y="5678805"/>
          <a:ext cx="2289598" cy="1494018"/>
        </a:xfrm>
        <a:prstGeom prst="rect">
          <a:avLst/>
        </a:prstGeom>
      </xdr:spPr>
    </xdr:pic>
    <xdr:clientData/>
  </xdr:twoCellAnchor>
  <xdr:twoCellAnchor editAs="oneCell">
    <xdr:from>
      <xdr:col>7</xdr:col>
      <xdr:colOff>392431</xdr:colOff>
      <xdr:row>32</xdr:row>
      <xdr:rowOff>28575</xdr:rowOff>
    </xdr:from>
    <xdr:to>
      <xdr:col>9</xdr:col>
      <xdr:colOff>340995</xdr:colOff>
      <xdr:row>36</xdr:row>
      <xdr:rowOff>74795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442D11-BBB2-4837-9F49-73B111B5A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1656" y="6162675"/>
          <a:ext cx="1644014" cy="80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382905</xdr:colOff>
      <xdr:row>45</xdr:row>
      <xdr:rowOff>91493</xdr:rowOff>
    </xdr:from>
    <xdr:to>
      <xdr:col>8</xdr:col>
      <xdr:colOff>272415</xdr:colOff>
      <xdr:row>51</xdr:row>
      <xdr:rowOff>66675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A7B17C6-AFD8-4A69-BAA2-FFF328B43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2505" y="8711618"/>
          <a:ext cx="1584960" cy="1118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45</xdr:row>
      <xdr:rowOff>102869</xdr:rowOff>
    </xdr:from>
    <xdr:to>
      <xdr:col>4</xdr:col>
      <xdr:colOff>729615</xdr:colOff>
      <xdr:row>52</xdr:row>
      <xdr:rowOff>6528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359CDBF-BB60-4516-9BC1-8DB7C0F4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8722994"/>
          <a:ext cx="2329815" cy="1237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381001</xdr:colOff>
      <xdr:row>57</xdr:row>
      <xdr:rowOff>24766</xdr:rowOff>
    </xdr:from>
    <xdr:to>
      <xdr:col>3</xdr:col>
      <xdr:colOff>247878</xdr:colOff>
      <xdr:row>63</xdr:row>
      <xdr:rowOff>38101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1AAFEDB-BE68-4533-BE8E-0F2A6BEFC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4901" y="10930891"/>
          <a:ext cx="1562327" cy="116586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1</xdr:row>
      <xdr:rowOff>161925</xdr:rowOff>
    </xdr:from>
    <xdr:to>
      <xdr:col>4</xdr:col>
      <xdr:colOff>756139</xdr:colOff>
      <xdr:row>6</xdr:row>
      <xdr:rowOff>141044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75C4F1A-4E98-40A3-95B5-D1306277F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42975" y="361950"/>
          <a:ext cx="3118339" cy="931619"/>
        </a:xfrm>
        <a:prstGeom prst="rect">
          <a:avLst/>
        </a:prstGeom>
      </xdr:spPr>
    </xdr:pic>
    <xdr:clientData/>
  </xdr:twoCellAnchor>
  <xdr:twoCellAnchor>
    <xdr:from>
      <xdr:col>4</xdr:col>
      <xdr:colOff>409575</xdr:colOff>
      <xdr:row>1</xdr:row>
      <xdr:rowOff>142875</xdr:rowOff>
    </xdr:from>
    <xdr:to>
      <xdr:col>10</xdr:col>
      <xdr:colOff>85725</xdr:colOff>
      <xdr:row>6</xdr:row>
      <xdr:rowOff>47625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27C2CBD-4042-4B9E-A079-AAAC55FF098E}"/>
            </a:ext>
          </a:extLst>
        </xdr:cNvPr>
        <xdr:cNvSpPr txBox="1"/>
      </xdr:nvSpPr>
      <xdr:spPr>
        <a:xfrm>
          <a:off x="3562350" y="342900"/>
          <a:ext cx="42291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en-US" sz="2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Fixtures</a:t>
          </a:r>
          <a:endParaRPr lang="en-US" sz="24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430530</xdr:colOff>
      <xdr:row>15</xdr:row>
      <xdr:rowOff>30479</xdr:rowOff>
    </xdr:from>
    <xdr:to>
      <xdr:col>6</xdr:col>
      <xdr:colOff>435870</xdr:colOff>
      <xdr:row>22</xdr:row>
      <xdr:rowOff>73464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CC4762A-A65E-451F-B569-8F6CF1ED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583305" y="2926079"/>
          <a:ext cx="1348365" cy="1376485"/>
        </a:xfrm>
        <a:prstGeom prst="rect">
          <a:avLst/>
        </a:prstGeom>
      </xdr:spPr>
    </xdr:pic>
    <xdr:clientData/>
  </xdr:twoCellAnchor>
  <xdr:twoCellAnchor editAs="oneCell">
    <xdr:from>
      <xdr:col>4</xdr:col>
      <xdr:colOff>501015</xdr:colOff>
      <xdr:row>57</xdr:row>
      <xdr:rowOff>54295</xdr:rowOff>
    </xdr:from>
    <xdr:to>
      <xdr:col>6</xdr:col>
      <xdr:colOff>184235</xdr:colOff>
      <xdr:row>63</xdr:row>
      <xdr:rowOff>81916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BAD77E6-1FC4-4581-BF12-FEFC4F855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653790" y="10960420"/>
          <a:ext cx="1016720" cy="1180146"/>
        </a:xfrm>
        <a:prstGeom prst="rect">
          <a:avLst/>
        </a:prstGeom>
      </xdr:spPr>
    </xdr:pic>
    <xdr:clientData/>
  </xdr:twoCellAnchor>
  <xdr:twoCellAnchor editAs="oneCell">
    <xdr:from>
      <xdr:col>7</xdr:col>
      <xdr:colOff>377190</xdr:colOff>
      <xdr:row>58</xdr:row>
      <xdr:rowOff>13112</xdr:rowOff>
    </xdr:from>
    <xdr:to>
      <xdr:col>9</xdr:col>
      <xdr:colOff>350520</xdr:colOff>
      <xdr:row>63</xdr:row>
      <xdr:rowOff>37408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0E6BD69-21B5-4F0C-B4EC-1F5C75DC9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606415" y="11109737"/>
          <a:ext cx="1668780" cy="976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5"/>
  <sheetViews>
    <sheetView tabSelected="1" view="pageBreakPreview" zoomScaleNormal="100" zoomScaleSheetLayoutView="100" workbookViewId="0">
      <selection activeCell="B4" sqref="B4:C4"/>
    </sheetView>
  </sheetViews>
  <sheetFormatPr defaultColWidth="10.109375" defaultRowHeight="15"/>
  <cols>
    <col min="1" max="1" width="18.6640625" style="5" customWidth="1"/>
    <col min="2" max="11" width="9.6640625" style="5" customWidth="1"/>
    <col min="12" max="12" width="4.77734375" style="5" customWidth="1"/>
    <col min="13" max="16384" width="10.109375" style="5"/>
  </cols>
  <sheetData>
    <row r="1" spans="1:12" ht="15" customHeight="1" thickTop="1">
      <c r="A1" s="648"/>
      <c r="B1" s="649"/>
      <c r="C1" s="649"/>
      <c r="D1" s="649"/>
      <c r="E1" s="649"/>
      <c r="F1" s="649"/>
      <c r="G1" s="649"/>
      <c r="H1" s="649"/>
      <c r="I1" s="649"/>
      <c r="J1" s="649"/>
      <c r="K1" s="650"/>
    </row>
    <row r="2" spans="1:12" ht="20.100000000000001" customHeight="1">
      <c r="A2" s="657" t="s">
        <v>145</v>
      </c>
      <c r="B2" s="658"/>
      <c r="C2" s="658"/>
      <c r="D2" s="658"/>
      <c r="E2" s="658"/>
      <c r="F2" s="658"/>
      <c r="G2" s="658"/>
      <c r="H2" s="658"/>
      <c r="I2" s="658"/>
      <c r="J2" s="658"/>
      <c r="K2" s="659"/>
    </row>
    <row r="3" spans="1:12" ht="15" customHeight="1">
      <c r="A3" s="651"/>
      <c r="B3" s="652"/>
      <c r="C3" s="652"/>
      <c r="D3" s="652"/>
      <c r="E3" s="652"/>
      <c r="F3" s="652"/>
      <c r="G3" s="652"/>
      <c r="H3" s="652"/>
      <c r="I3" s="652"/>
      <c r="J3" s="652"/>
      <c r="K3" s="653"/>
    </row>
    <row r="4" spans="1:12" ht="15" customHeight="1">
      <c r="A4" s="54" t="s">
        <v>19</v>
      </c>
      <c r="B4" s="661" t="s">
        <v>396</v>
      </c>
      <c r="C4" s="661"/>
      <c r="D4" s="27"/>
      <c r="E4" s="27"/>
      <c r="F4" s="52"/>
      <c r="G4" s="59"/>
      <c r="H4" s="149" t="s">
        <v>0</v>
      </c>
      <c r="I4" s="516">
        <v>45748</v>
      </c>
      <c r="J4" s="520"/>
      <c r="K4" s="165"/>
      <c r="L4" s="26"/>
    </row>
    <row r="5" spans="1:12" ht="15" customHeight="1">
      <c r="A5" s="54" t="s">
        <v>20</v>
      </c>
      <c r="B5" s="661" t="s">
        <v>288</v>
      </c>
      <c r="C5" s="661"/>
      <c r="D5" s="24"/>
      <c r="E5" s="24"/>
      <c r="F5" s="59"/>
      <c r="G5" s="59"/>
      <c r="H5" s="149" t="s">
        <v>183</v>
      </c>
      <c r="I5" s="166" t="s">
        <v>397</v>
      </c>
      <c r="J5" s="28"/>
      <c r="K5" s="126"/>
      <c r="L5" s="28"/>
    </row>
    <row r="6" spans="1:12" ht="15" customHeight="1">
      <c r="A6" s="54"/>
      <c r="B6" s="7"/>
      <c r="C6" s="24" t="s">
        <v>1</v>
      </c>
      <c r="D6" s="24"/>
      <c r="E6" s="24"/>
      <c r="F6" s="24"/>
      <c r="G6" s="24"/>
      <c r="H6" s="59"/>
      <c r="I6" s="59"/>
      <c r="J6" s="59"/>
      <c r="K6" s="29"/>
      <c r="L6" s="28"/>
    </row>
    <row r="7" spans="1:12" ht="15" customHeight="1">
      <c r="A7" s="54" t="s">
        <v>3</v>
      </c>
      <c r="B7" s="662" t="s">
        <v>205</v>
      </c>
      <c r="C7" s="662"/>
      <c r="D7" s="662"/>
      <c r="E7" s="27"/>
      <c r="F7" s="27"/>
      <c r="G7" s="27"/>
      <c r="H7" s="59"/>
      <c r="I7" s="24"/>
      <c r="J7" s="24"/>
      <c r="K7" s="25"/>
      <c r="L7" s="24"/>
    </row>
    <row r="8" spans="1:12" ht="15" customHeight="1">
      <c r="A8" s="54"/>
      <c r="B8" s="663" t="s">
        <v>177</v>
      </c>
      <c r="C8" s="663"/>
      <c r="D8" s="663"/>
      <c r="E8" s="27"/>
      <c r="F8" s="27"/>
      <c r="G8" s="59"/>
      <c r="H8" s="660" t="s">
        <v>4</v>
      </c>
      <c r="I8" s="660"/>
      <c r="J8" s="660"/>
      <c r="K8" s="30"/>
      <c r="L8" s="27"/>
    </row>
    <row r="9" spans="1:12" ht="15" customHeight="1">
      <c r="A9" s="54" t="s">
        <v>21</v>
      </c>
      <c r="B9" s="53" t="s">
        <v>67</v>
      </c>
      <c r="C9" s="27"/>
      <c r="D9" s="24"/>
      <c r="E9" s="27"/>
      <c r="F9" s="59"/>
      <c r="G9" s="59"/>
      <c r="H9" s="656" t="s">
        <v>398</v>
      </c>
      <c r="I9" s="656"/>
      <c r="J9" s="656"/>
      <c r="K9" s="30"/>
      <c r="L9" s="27"/>
    </row>
    <row r="10" spans="1:12" ht="15" customHeight="1" thickBot="1">
      <c r="A10" s="31"/>
      <c r="B10" s="24"/>
      <c r="C10" s="28"/>
      <c r="D10" s="24"/>
      <c r="E10" s="24"/>
      <c r="F10" s="24"/>
      <c r="G10" s="24"/>
      <c r="H10" s="24"/>
      <c r="I10" s="24"/>
      <c r="J10" s="24"/>
      <c r="K10" s="25"/>
    </row>
    <row r="11" spans="1:12" s="66" customFormat="1" ht="20.100000000000001" customHeight="1" thickTop="1" thickBot="1">
      <c r="A11" s="167"/>
      <c r="B11" s="654"/>
      <c r="C11" s="655"/>
      <c r="D11" s="655"/>
      <c r="E11" s="655"/>
      <c r="F11" s="655"/>
      <c r="G11" s="655"/>
      <c r="H11" s="655"/>
      <c r="I11" s="178" t="s">
        <v>13</v>
      </c>
      <c r="J11" s="67" t="s">
        <v>22</v>
      </c>
      <c r="K11" s="376" t="s">
        <v>5</v>
      </c>
    </row>
    <row r="12" spans="1:12" ht="15" customHeight="1" thickTop="1">
      <c r="A12" s="73" t="s">
        <v>6</v>
      </c>
      <c r="B12" s="110" t="s">
        <v>97</v>
      </c>
      <c r="C12" s="33" t="s">
        <v>7</v>
      </c>
      <c r="D12" s="33" t="s">
        <v>8</v>
      </c>
      <c r="E12" s="111" t="s">
        <v>9</v>
      </c>
      <c r="F12" s="35" t="s">
        <v>13</v>
      </c>
      <c r="G12" s="305" t="s">
        <v>96</v>
      </c>
      <c r="H12" s="34" t="s">
        <v>10</v>
      </c>
      <c r="I12" s="168" t="s">
        <v>38</v>
      </c>
      <c r="J12" s="49"/>
      <c r="K12" s="377"/>
    </row>
    <row r="13" spans="1:12" ht="15" customHeight="1">
      <c r="A13" s="37" t="s">
        <v>1</v>
      </c>
      <c r="B13" s="112"/>
      <c r="C13" s="32" t="s">
        <v>11</v>
      </c>
      <c r="D13" s="32" t="s">
        <v>12</v>
      </c>
      <c r="E13" s="113" t="s">
        <v>12</v>
      </c>
      <c r="F13" s="65"/>
      <c r="G13" s="306" t="s">
        <v>95</v>
      </c>
      <c r="H13" s="36" t="s">
        <v>12</v>
      </c>
      <c r="I13" s="169"/>
      <c r="J13" s="50"/>
      <c r="K13" s="378"/>
    </row>
    <row r="14" spans="1:12" ht="15" customHeight="1">
      <c r="A14" s="37"/>
      <c r="B14" s="114"/>
      <c r="C14" s="38"/>
      <c r="D14" s="38"/>
      <c r="E14" s="115"/>
      <c r="F14" s="65"/>
      <c r="G14" s="306" t="s">
        <v>94</v>
      </c>
      <c r="H14" s="39"/>
      <c r="I14" s="40"/>
      <c r="J14" s="50"/>
      <c r="K14" s="378"/>
    </row>
    <row r="15" spans="1:12" ht="15" customHeight="1">
      <c r="A15" s="37"/>
      <c r="B15" s="301"/>
      <c r="C15" s="38"/>
      <c r="D15" s="38"/>
      <c r="E15" s="115"/>
      <c r="F15" s="41"/>
      <c r="G15" s="306" t="s">
        <v>93</v>
      </c>
      <c r="H15" s="39"/>
      <c r="I15" s="40"/>
      <c r="J15" s="50"/>
      <c r="K15" s="378"/>
    </row>
    <row r="16" spans="1:12" ht="15" customHeight="1">
      <c r="A16" s="74" t="s">
        <v>92</v>
      </c>
      <c r="B16" s="302"/>
      <c r="C16" s="42"/>
      <c r="D16" s="32"/>
      <c r="E16" s="113"/>
      <c r="F16" s="41"/>
      <c r="G16" s="43">
        <v>1</v>
      </c>
      <c r="H16" s="36" t="s">
        <v>15</v>
      </c>
      <c r="I16" s="179">
        <v>1</v>
      </c>
      <c r="J16" s="385">
        <v>0.13</v>
      </c>
      <c r="K16" s="378"/>
    </row>
    <row r="17" spans="1:11" ht="15" customHeight="1" thickBot="1">
      <c r="A17" s="64" t="s">
        <v>14</v>
      </c>
      <c r="B17" s="303">
        <v>240</v>
      </c>
      <c r="C17" s="75">
        <v>240</v>
      </c>
      <c r="D17" s="75">
        <v>240</v>
      </c>
      <c r="E17" s="116">
        <v>241</v>
      </c>
      <c r="F17" s="44"/>
      <c r="G17" s="307">
        <v>243</v>
      </c>
      <c r="H17" s="76">
        <v>247</v>
      </c>
      <c r="I17" s="180"/>
      <c r="J17" s="51"/>
      <c r="K17" s="379"/>
    </row>
    <row r="18" spans="1:11" ht="20.100000000000001" customHeight="1" thickTop="1" thickBot="1">
      <c r="A18" s="68" t="s">
        <v>16</v>
      </c>
      <c r="B18" s="304"/>
      <c r="C18" s="69"/>
      <c r="D18" s="69"/>
      <c r="E18" s="118"/>
      <c r="F18" s="71"/>
      <c r="G18" s="308"/>
      <c r="H18" s="70"/>
      <c r="I18" s="181"/>
      <c r="J18" s="72"/>
      <c r="K18" s="380"/>
    </row>
    <row r="19" spans="1:11" ht="15" customHeight="1" thickTop="1">
      <c r="A19" s="424"/>
      <c r="B19" s="425"/>
      <c r="C19" s="426"/>
      <c r="D19" s="426"/>
      <c r="E19" s="427"/>
      <c r="F19" s="428"/>
      <c r="G19" s="429"/>
      <c r="H19" s="430"/>
      <c r="I19" s="431"/>
      <c r="J19" s="432"/>
      <c r="K19" s="433"/>
    </row>
    <row r="20" spans="1:11" ht="15" customHeight="1">
      <c r="A20" s="434" t="s">
        <v>90</v>
      </c>
      <c r="B20" s="526">
        <v>0</v>
      </c>
      <c r="C20" s="527">
        <v>0</v>
      </c>
      <c r="D20" s="527">
        <v>0</v>
      </c>
      <c r="E20" s="528">
        <v>0</v>
      </c>
      <c r="F20" s="529">
        <f>SUM(B20:E20)</f>
        <v>0</v>
      </c>
      <c r="G20" s="435" t="s">
        <v>83</v>
      </c>
      <c r="H20" s="530">
        <v>0</v>
      </c>
      <c r="I20" s="535">
        <f>F20+H20</f>
        <v>0</v>
      </c>
      <c r="J20" s="533">
        <f>I20*J$16</f>
        <v>0</v>
      </c>
      <c r="K20" s="534">
        <f>SUM(I20:J20)</f>
        <v>0</v>
      </c>
    </row>
    <row r="21" spans="1:11" ht="15" customHeight="1">
      <c r="A21" s="436" t="s">
        <v>91</v>
      </c>
      <c r="B21" s="526">
        <v>0</v>
      </c>
      <c r="C21" s="527">
        <v>0</v>
      </c>
      <c r="D21" s="527">
        <v>0</v>
      </c>
      <c r="E21" s="528">
        <v>0</v>
      </c>
      <c r="F21" s="529">
        <f>SUM(B21:E21)</f>
        <v>0</v>
      </c>
      <c r="G21" s="435" t="s">
        <v>83</v>
      </c>
      <c r="H21" s="530">
        <v>0</v>
      </c>
      <c r="I21" s="535">
        <f>F21+H21</f>
        <v>0</v>
      </c>
      <c r="J21" s="533">
        <f>I21*J$16</f>
        <v>0</v>
      </c>
      <c r="K21" s="534">
        <f>SUM(I21:J21)</f>
        <v>0</v>
      </c>
    </row>
    <row r="22" spans="1:11" ht="15" customHeight="1">
      <c r="A22" s="437"/>
      <c r="B22" s="438"/>
      <c r="C22" s="439"/>
      <c r="D22" s="440"/>
      <c r="E22" s="441"/>
      <c r="F22" s="370"/>
      <c r="G22" s="442"/>
      <c r="H22" s="443"/>
      <c r="I22" s="444"/>
      <c r="J22" s="408"/>
      <c r="K22" s="445"/>
    </row>
    <row r="23" spans="1:11" ht="15" customHeight="1">
      <c r="A23" s="436" t="s">
        <v>89</v>
      </c>
      <c r="B23" s="526">
        <v>0</v>
      </c>
      <c r="C23" s="527">
        <v>0</v>
      </c>
      <c r="D23" s="527">
        <v>0</v>
      </c>
      <c r="E23" s="528">
        <v>0</v>
      </c>
      <c r="F23" s="529">
        <f>SUM(B23:E23)</f>
        <v>0</v>
      </c>
      <c r="G23" s="435" t="s">
        <v>83</v>
      </c>
      <c r="H23" s="530">
        <v>0</v>
      </c>
      <c r="I23" s="535">
        <f>F23+H23</f>
        <v>0</v>
      </c>
      <c r="J23" s="533">
        <f>I23*J$16</f>
        <v>0</v>
      </c>
      <c r="K23" s="534">
        <f>SUM(I23:J23)</f>
        <v>0</v>
      </c>
    </row>
    <row r="24" spans="1:11" ht="15" customHeight="1">
      <c r="A24" s="436"/>
      <c r="B24" s="403"/>
      <c r="C24" s="404"/>
      <c r="D24" s="404"/>
      <c r="E24" s="405"/>
      <c r="F24" s="368"/>
      <c r="G24" s="435"/>
      <c r="H24" s="406"/>
      <c r="I24" s="407"/>
      <c r="J24" s="408"/>
      <c r="K24" s="409"/>
    </row>
    <row r="25" spans="1:11" ht="15" customHeight="1">
      <c r="A25" s="446" t="s">
        <v>88</v>
      </c>
      <c r="B25" s="526">
        <v>0</v>
      </c>
      <c r="C25" s="527">
        <v>0</v>
      </c>
      <c r="D25" s="527">
        <v>0</v>
      </c>
      <c r="E25" s="528">
        <v>0</v>
      </c>
      <c r="F25" s="529">
        <f>SUM(B25:E25)</f>
        <v>0</v>
      </c>
      <c r="G25" s="435" t="s">
        <v>83</v>
      </c>
      <c r="H25" s="530">
        <v>0</v>
      </c>
      <c r="I25" s="535">
        <f>F25+H25</f>
        <v>0</v>
      </c>
      <c r="J25" s="533">
        <f>I25*J$16</f>
        <v>0</v>
      </c>
      <c r="K25" s="534">
        <f>SUM(I25:J25)</f>
        <v>0</v>
      </c>
    </row>
    <row r="26" spans="1:11" ht="15" customHeight="1">
      <c r="A26" s="436"/>
      <c r="B26" s="403"/>
      <c r="C26" s="404"/>
      <c r="D26" s="404"/>
      <c r="E26" s="405"/>
      <c r="F26" s="368"/>
      <c r="G26" s="435"/>
      <c r="H26" s="406"/>
      <c r="I26" s="407"/>
      <c r="J26" s="408"/>
      <c r="K26" s="409"/>
    </row>
    <row r="27" spans="1:11" ht="15" customHeight="1">
      <c r="A27" s="446" t="s">
        <v>87</v>
      </c>
      <c r="B27" s="526">
        <v>0</v>
      </c>
      <c r="C27" s="527">
        <v>0</v>
      </c>
      <c r="D27" s="527">
        <v>0</v>
      </c>
      <c r="E27" s="528">
        <v>0</v>
      </c>
      <c r="F27" s="529">
        <f>SUM(B27:E27)</f>
        <v>0</v>
      </c>
      <c r="G27" s="435" t="s">
        <v>83</v>
      </c>
      <c r="H27" s="530">
        <v>0</v>
      </c>
      <c r="I27" s="535">
        <f>F27+H27</f>
        <v>0</v>
      </c>
      <c r="J27" s="533">
        <f>I27*J$16</f>
        <v>0</v>
      </c>
      <c r="K27" s="534">
        <f>SUM(I27:J27)</f>
        <v>0</v>
      </c>
    </row>
    <row r="28" spans="1:11" ht="15" customHeight="1">
      <c r="A28" s="447"/>
      <c r="B28" s="403"/>
      <c r="C28" s="404"/>
      <c r="D28" s="404"/>
      <c r="E28" s="405"/>
      <c r="F28" s="368"/>
      <c r="G28" s="435"/>
      <c r="H28" s="406"/>
      <c r="I28" s="407"/>
      <c r="J28" s="408"/>
      <c r="K28" s="409"/>
    </row>
    <row r="29" spans="1:11" ht="15" customHeight="1">
      <c r="A29" s="436" t="s">
        <v>86</v>
      </c>
      <c r="B29" s="526">
        <v>0</v>
      </c>
      <c r="C29" s="527">
        <v>0</v>
      </c>
      <c r="D29" s="527">
        <v>0</v>
      </c>
      <c r="E29" s="528">
        <v>0</v>
      </c>
      <c r="F29" s="529">
        <f>SUM(B29:E29)</f>
        <v>0</v>
      </c>
      <c r="G29" s="435" t="s">
        <v>83</v>
      </c>
      <c r="H29" s="530">
        <v>0</v>
      </c>
      <c r="I29" s="535">
        <f>F29+H29</f>
        <v>0</v>
      </c>
      <c r="J29" s="533">
        <f>I29*J$16</f>
        <v>0</v>
      </c>
      <c r="K29" s="534">
        <f>SUM(I29:J29)</f>
        <v>0</v>
      </c>
    </row>
    <row r="30" spans="1:11" ht="15" customHeight="1">
      <c r="A30" s="436"/>
      <c r="B30" s="403"/>
      <c r="C30" s="404"/>
      <c r="D30" s="404"/>
      <c r="E30" s="405"/>
      <c r="F30" s="368"/>
      <c r="G30" s="435"/>
      <c r="H30" s="406"/>
      <c r="I30" s="407"/>
      <c r="J30" s="408"/>
      <c r="K30" s="409"/>
    </row>
    <row r="31" spans="1:11" ht="15" customHeight="1">
      <c r="A31" s="436" t="s">
        <v>85</v>
      </c>
      <c r="B31" s="526">
        <v>0</v>
      </c>
      <c r="C31" s="527">
        <v>0</v>
      </c>
      <c r="D31" s="527">
        <v>0</v>
      </c>
      <c r="E31" s="528">
        <v>0</v>
      </c>
      <c r="F31" s="529">
        <f>SUM(B31:E31)</f>
        <v>0</v>
      </c>
      <c r="G31" s="435" t="s">
        <v>83</v>
      </c>
      <c r="H31" s="530">
        <v>0</v>
      </c>
      <c r="I31" s="535">
        <f>F31+H31</f>
        <v>0</v>
      </c>
      <c r="J31" s="533">
        <f>I31*J$16</f>
        <v>0</v>
      </c>
      <c r="K31" s="534">
        <f>SUM(I31:J31)</f>
        <v>0</v>
      </c>
    </row>
    <row r="32" spans="1:11" ht="15" customHeight="1">
      <c r="A32" s="436"/>
      <c r="B32" s="403"/>
      <c r="C32" s="404"/>
      <c r="D32" s="404"/>
      <c r="E32" s="405"/>
      <c r="F32" s="368"/>
      <c r="G32" s="435"/>
      <c r="H32" s="406"/>
      <c r="I32" s="407"/>
      <c r="J32" s="408"/>
      <c r="K32" s="409"/>
    </row>
    <row r="33" spans="1:11" ht="15" customHeight="1">
      <c r="A33" s="448" t="s">
        <v>84</v>
      </c>
      <c r="B33" s="526">
        <v>0</v>
      </c>
      <c r="C33" s="527">
        <v>0</v>
      </c>
      <c r="D33" s="527">
        <v>0</v>
      </c>
      <c r="E33" s="528">
        <v>0</v>
      </c>
      <c r="F33" s="529">
        <f>SUM(B33:E33)</f>
        <v>0</v>
      </c>
      <c r="G33" s="449" t="s">
        <v>83</v>
      </c>
      <c r="H33" s="531">
        <v>0</v>
      </c>
      <c r="I33" s="532">
        <f>F33+H33</f>
        <v>0</v>
      </c>
      <c r="J33" s="533">
        <f>I33*J$16</f>
        <v>0</v>
      </c>
      <c r="K33" s="534">
        <f>SUM(I33:J33)</f>
        <v>0</v>
      </c>
    </row>
    <row r="34" spans="1:11" ht="15" customHeight="1">
      <c r="A34" s="452"/>
      <c r="B34" s="453"/>
      <c r="C34" s="454"/>
      <c r="D34" s="454"/>
      <c r="E34" s="455"/>
      <c r="F34" s="369"/>
      <c r="G34" s="456"/>
      <c r="H34" s="457"/>
      <c r="I34" s="453"/>
      <c r="J34" s="458"/>
      <c r="K34" s="459"/>
    </row>
    <row r="35" spans="1:11" ht="15" customHeight="1">
      <c r="A35" s="452"/>
      <c r="B35" s="453"/>
      <c r="C35" s="454"/>
      <c r="D35" s="454"/>
      <c r="E35" s="455"/>
      <c r="F35" s="369"/>
      <c r="G35" s="456"/>
      <c r="H35" s="457"/>
      <c r="I35" s="453"/>
      <c r="J35" s="458"/>
      <c r="K35" s="459"/>
    </row>
    <row r="36" spans="1:11" ht="15" customHeight="1">
      <c r="A36" s="100"/>
      <c r="B36" s="102"/>
      <c r="C36" s="81"/>
      <c r="D36" s="81"/>
      <c r="E36" s="103"/>
      <c r="F36" s="86"/>
      <c r="G36" s="82"/>
      <c r="H36" s="85"/>
      <c r="I36" s="182"/>
      <c r="J36" s="77"/>
      <c r="K36" s="381"/>
    </row>
    <row r="37" spans="1:11" ht="15" customHeight="1">
      <c r="A37" s="100"/>
      <c r="B37" s="102"/>
      <c r="C37" s="81"/>
      <c r="D37" s="81"/>
      <c r="E37" s="103"/>
      <c r="F37" s="86"/>
      <c r="G37" s="82"/>
      <c r="H37" s="85"/>
      <c r="I37" s="102"/>
      <c r="J37" s="87"/>
      <c r="K37" s="383"/>
    </row>
    <row r="38" spans="1:11" ht="15" customHeight="1">
      <c r="A38" s="100"/>
      <c r="B38" s="102"/>
      <c r="C38" s="81"/>
      <c r="D38" s="81"/>
      <c r="E38" s="103"/>
      <c r="F38" s="86"/>
      <c r="G38" s="82"/>
      <c r="H38" s="85"/>
      <c r="I38" s="102"/>
      <c r="J38" s="87"/>
      <c r="K38" s="383"/>
    </row>
    <row r="39" spans="1:11" ht="15" customHeight="1">
      <c r="A39" s="100"/>
      <c r="B39" s="102"/>
      <c r="C39" s="81"/>
      <c r="D39" s="81"/>
      <c r="E39" s="103"/>
      <c r="F39" s="86"/>
      <c r="G39" s="82"/>
      <c r="H39" s="85"/>
      <c r="I39" s="102"/>
      <c r="J39" s="87"/>
      <c r="K39" s="383"/>
    </row>
    <row r="40" spans="1:11" ht="15" customHeight="1">
      <c r="A40" s="100"/>
      <c r="B40" s="102"/>
      <c r="C40" s="81"/>
      <c r="D40" s="81"/>
      <c r="E40" s="103"/>
      <c r="F40" s="86"/>
      <c r="G40" s="82"/>
      <c r="H40" s="85"/>
      <c r="I40" s="186"/>
      <c r="J40" s="87"/>
      <c r="K40" s="383"/>
    </row>
    <row r="41" spans="1:11" ht="15" customHeight="1">
      <c r="A41" s="100"/>
      <c r="B41" s="102"/>
      <c r="C41" s="81"/>
      <c r="D41" s="81"/>
      <c r="E41" s="103"/>
      <c r="F41" s="86"/>
      <c r="G41" s="82"/>
      <c r="H41" s="85"/>
      <c r="I41" s="182"/>
      <c r="J41" s="77"/>
      <c r="K41" s="381"/>
    </row>
    <row r="42" spans="1:11" ht="15" customHeight="1">
      <c r="A42" s="100"/>
      <c r="B42" s="102"/>
      <c r="C42" s="81"/>
      <c r="D42" s="81"/>
      <c r="E42" s="103"/>
      <c r="F42" s="86"/>
      <c r="G42" s="82"/>
      <c r="H42" s="85"/>
      <c r="I42" s="182"/>
      <c r="J42" s="77"/>
      <c r="K42" s="381"/>
    </row>
    <row r="43" spans="1:11" ht="15" customHeight="1">
      <c r="A43" s="100"/>
      <c r="B43" s="102"/>
      <c r="C43" s="81"/>
      <c r="D43" s="81"/>
      <c r="E43" s="103"/>
      <c r="F43" s="86"/>
      <c r="G43" s="82"/>
      <c r="H43" s="85"/>
      <c r="I43" s="102"/>
      <c r="J43" s="87"/>
      <c r="K43" s="383"/>
    </row>
    <row r="44" spans="1:11" ht="15" customHeight="1">
      <c r="A44" s="100"/>
      <c r="B44" s="102"/>
      <c r="C44" s="81"/>
      <c r="D44" s="81"/>
      <c r="E44" s="103"/>
      <c r="F44" s="86"/>
      <c r="G44" s="82"/>
      <c r="H44" s="85"/>
      <c r="I44" s="186"/>
      <c r="J44" s="87"/>
      <c r="K44" s="383"/>
    </row>
    <row r="45" spans="1:11" ht="15" customHeight="1">
      <c r="A45" s="100"/>
      <c r="B45" s="102"/>
      <c r="C45" s="81"/>
      <c r="D45" s="81"/>
      <c r="E45" s="103"/>
      <c r="F45" s="86"/>
      <c r="G45" s="82"/>
      <c r="H45" s="85"/>
      <c r="I45" s="182"/>
      <c r="J45" s="77"/>
      <c r="K45" s="381"/>
    </row>
    <row r="46" spans="1:11" ht="15" customHeight="1">
      <c r="A46" s="100"/>
      <c r="B46" s="102"/>
      <c r="C46" s="81"/>
      <c r="D46" s="81"/>
      <c r="E46" s="103"/>
      <c r="F46" s="86"/>
      <c r="G46" s="82"/>
      <c r="H46" s="85"/>
      <c r="I46" s="182"/>
      <c r="J46" s="77"/>
      <c r="K46" s="381"/>
    </row>
    <row r="47" spans="1:11" ht="15" customHeight="1">
      <c r="A47" s="100"/>
      <c r="B47" s="102"/>
      <c r="C47" s="81"/>
      <c r="D47" s="81"/>
      <c r="E47" s="103"/>
      <c r="F47" s="86"/>
      <c r="G47" s="82"/>
      <c r="H47" s="85"/>
      <c r="I47" s="102"/>
      <c r="J47" s="87"/>
      <c r="K47" s="383"/>
    </row>
    <row r="48" spans="1:11" ht="15" customHeight="1">
      <c r="A48" s="100"/>
      <c r="B48" s="102"/>
      <c r="C48" s="81"/>
      <c r="D48" s="81"/>
      <c r="E48" s="103"/>
      <c r="F48" s="86"/>
      <c r="G48" s="82"/>
      <c r="H48" s="85"/>
      <c r="I48" s="102"/>
      <c r="J48" s="87"/>
      <c r="K48" s="383"/>
    </row>
    <row r="49" spans="1:11" ht="15" customHeight="1">
      <c r="A49" s="100"/>
      <c r="B49" s="102"/>
      <c r="C49" s="81"/>
      <c r="D49" s="81"/>
      <c r="E49" s="103"/>
      <c r="F49" s="86"/>
      <c r="G49" s="82"/>
      <c r="H49" s="85"/>
      <c r="I49" s="102"/>
      <c r="J49" s="87"/>
      <c r="K49" s="383"/>
    </row>
    <row r="50" spans="1:11" ht="15" customHeight="1">
      <c r="A50" s="46"/>
      <c r="B50" s="106"/>
      <c r="C50" s="84"/>
      <c r="D50" s="84"/>
      <c r="E50" s="96"/>
      <c r="F50" s="78"/>
      <c r="G50" s="79"/>
      <c r="H50" s="177"/>
      <c r="I50" s="101"/>
      <c r="J50" s="80"/>
      <c r="K50" s="382"/>
    </row>
    <row r="51" spans="1:11" ht="15" customHeight="1" thickBot="1">
      <c r="A51" s="47"/>
      <c r="B51" s="107"/>
      <c r="C51" s="108"/>
      <c r="D51" s="108"/>
      <c r="E51" s="109"/>
      <c r="F51" s="92"/>
      <c r="G51" s="93"/>
      <c r="H51" s="91"/>
      <c r="I51" s="184"/>
      <c r="J51" s="185"/>
      <c r="K51" s="384"/>
    </row>
    <row r="52" spans="1:11" ht="18" customHeight="1" thickTop="1">
      <c r="A52" s="94" t="s">
        <v>156</v>
      </c>
      <c r="B52" s="614" t="s">
        <v>168</v>
      </c>
      <c r="C52" s="615"/>
      <c r="D52" s="615"/>
      <c r="E52" s="615"/>
      <c r="F52" s="615"/>
      <c r="G52" s="615"/>
      <c r="H52" s="616"/>
      <c r="I52" s="620"/>
      <c r="J52" s="621"/>
      <c r="K52" s="622"/>
    </row>
    <row r="53" spans="1:11" ht="18" customHeight="1">
      <c r="A53" s="45"/>
      <c r="B53" s="617" t="s">
        <v>169</v>
      </c>
      <c r="C53" s="618"/>
      <c r="D53" s="618"/>
      <c r="E53" s="618"/>
      <c r="F53" s="618"/>
      <c r="G53" s="618"/>
      <c r="H53" s="619"/>
      <c r="I53" s="623"/>
      <c r="J53" s="624"/>
      <c r="K53" s="625"/>
    </row>
    <row r="54" spans="1:11" ht="18" customHeight="1">
      <c r="A54" s="45"/>
      <c r="B54" s="617" t="s">
        <v>170</v>
      </c>
      <c r="C54" s="618"/>
      <c r="D54" s="618"/>
      <c r="E54" s="618"/>
      <c r="F54" s="618"/>
      <c r="G54" s="618"/>
      <c r="H54" s="619"/>
      <c r="I54" s="623"/>
      <c r="J54" s="624"/>
      <c r="K54" s="625"/>
    </row>
    <row r="55" spans="1:11" ht="18" customHeight="1">
      <c r="A55" s="45"/>
      <c r="B55" s="617" t="s">
        <v>171</v>
      </c>
      <c r="C55" s="618"/>
      <c r="D55" s="618"/>
      <c r="E55" s="618"/>
      <c r="F55" s="618"/>
      <c r="G55" s="618"/>
      <c r="H55" s="619"/>
      <c r="I55" s="623"/>
      <c r="J55" s="624"/>
      <c r="K55" s="625"/>
    </row>
    <row r="56" spans="1:11" ht="18" customHeight="1">
      <c r="A56" s="45"/>
      <c r="B56" s="617" t="s">
        <v>172</v>
      </c>
      <c r="C56" s="618"/>
      <c r="D56" s="618"/>
      <c r="E56" s="618"/>
      <c r="F56" s="618"/>
      <c r="G56" s="618"/>
      <c r="H56" s="619"/>
      <c r="I56" s="623"/>
      <c r="J56" s="624"/>
      <c r="K56" s="625"/>
    </row>
    <row r="57" spans="1:11" ht="18" customHeight="1">
      <c r="A57" s="45"/>
      <c r="B57" s="617" t="s">
        <v>173</v>
      </c>
      <c r="C57" s="618"/>
      <c r="D57" s="618"/>
      <c r="E57" s="618"/>
      <c r="F57" s="618"/>
      <c r="G57" s="618"/>
      <c r="H57" s="619"/>
      <c r="I57" s="623"/>
      <c r="J57" s="624"/>
      <c r="K57" s="625"/>
    </row>
    <row r="58" spans="1:11" ht="18" customHeight="1" thickBot="1">
      <c r="A58" s="95"/>
      <c r="B58" s="637" t="s">
        <v>342</v>
      </c>
      <c r="C58" s="638"/>
      <c r="D58" s="638"/>
      <c r="E58" s="638"/>
      <c r="F58" s="638"/>
      <c r="G58" s="638"/>
      <c r="H58" s="639"/>
      <c r="I58" s="645"/>
      <c r="J58" s="646"/>
      <c r="K58" s="647"/>
    </row>
    <row r="59" spans="1:11" ht="20.100000000000001" customHeight="1" thickTop="1" thickBot="1">
      <c r="A59" s="364" t="s">
        <v>17</v>
      </c>
      <c r="B59" s="642" t="str">
        <f>Extras!B217</f>
        <v>Hourly Rate for Repairs and Authorized Service Outside of Contractual Obligations</v>
      </c>
      <c r="C59" s="643"/>
      <c r="D59" s="643"/>
      <c r="E59" s="643"/>
      <c r="F59" s="643"/>
      <c r="G59" s="643"/>
      <c r="H59" s="643"/>
      <c r="I59" s="644"/>
      <c r="J59" s="640" t="str">
        <f>Extras!H217</f>
        <v>$0.00 / Hr. / Man</v>
      </c>
      <c r="K59" s="641"/>
    </row>
    <row r="60" spans="1:11" ht="15" customHeight="1" thickTop="1">
      <c r="A60" s="31"/>
      <c r="B60" s="24"/>
      <c r="C60" s="24"/>
      <c r="D60" s="24"/>
      <c r="E60" s="24"/>
      <c r="F60" s="24"/>
      <c r="G60" s="24"/>
      <c r="H60" s="24"/>
      <c r="I60" s="24"/>
      <c r="J60" s="24"/>
      <c r="K60" s="25"/>
    </row>
    <row r="61" spans="1:11" ht="20.100000000000001" customHeight="1">
      <c r="A61" s="627" t="s">
        <v>18</v>
      </c>
      <c r="B61" s="628"/>
      <c r="C61" s="628"/>
      <c r="D61" s="628"/>
      <c r="E61" s="628"/>
      <c r="F61" s="628"/>
      <c r="G61" s="628"/>
      <c r="H61" s="628"/>
      <c r="I61" s="628"/>
      <c r="J61" s="628"/>
      <c r="K61" s="629"/>
    </row>
    <row r="62" spans="1:11" ht="15" customHeight="1">
      <c r="A62" s="18"/>
      <c r="B62" s="7"/>
      <c r="C62" s="7"/>
      <c r="D62" s="7"/>
      <c r="E62" s="7"/>
      <c r="F62" s="7"/>
      <c r="G62" s="7"/>
      <c r="H62" s="7"/>
      <c r="I62" s="7"/>
      <c r="J62" s="7"/>
      <c r="K62" s="48"/>
    </row>
    <row r="63" spans="1:11" ht="15" customHeight="1">
      <c r="A63" s="630" t="s">
        <v>333</v>
      </c>
      <c r="B63" s="631"/>
      <c r="C63" s="631"/>
      <c r="D63" s="631"/>
      <c r="E63" s="631"/>
      <c r="F63" s="631"/>
      <c r="G63" s="631"/>
      <c r="H63" s="631"/>
      <c r="I63" s="631"/>
      <c r="J63" s="631"/>
      <c r="K63" s="632"/>
    </row>
    <row r="64" spans="1:11" ht="15" customHeight="1">
      <c r="A64" s="630" t="s">
        <v>334</v>
      </c>
      <c r="B64" s="631"/>
      <c r="C64" s="631"/>
      <c r="D64" s="631"/>
      <c r="E64" s="631"/>
      <c r="F64" s="631"/>
      <c r="G64" s="631"/>
      <c r="H64" s="631"/>
      <c r="I64" s="631"/>
      <c r="J64" s="631"/>
      <c r="K64" s="632"/>
    </row>
    <row r="65" spans="1:11" ht="15" customHeight="1">
      <c r="A65" s="634" t="s">
        <v>335</v>
      </c>
      <c r="B65" s="635"/>
      <c r="C65" s="635"/>
      <c r="D65" s="635"/>
      <c r="E65" s="635"/>
      <c r="F65" s="635"/>
      <c r="G65" s="635"/>
      <c r="H65" s="635"/>
      <c r="I65" s="635"/>
      <c r="J65" s="635"/>
      <c r="K65" s="636"/>
    </row>
    <row r="66" spans="1:11" ht="15" customHeight="1">
      <c r="A66" s="630" t="s">
        <v>336</v>
      </c>
      <c r="B66" s="631"/>
      <c r="C66" s="631"/>
      <c r="D66" s="631"/>
      <c r="E66" s="631"/>
      <c r="F66" s="631"/>
      <c r="G66" s="631"/>
      <c r="H66" s="631"/>
      <c r="I66" s="631"/>
      <c r="J66" s="631"/>
      <c r="K66" s="632"/>
    </row>
    <row r="67" spans="1:11" ht="15" customHeight="1">
      <c r="A67" s="630" t="s">
        <v>337</v>
      </c>
      <c r="B67" s="631"/>
      <c r="C67" s="631"/>
      <c r="D67" s="631"/>
      <c r="E67" s="631"/>
      <c r="F67" s="631"/>
      <c r="G67" s="631"/>
      <c r="H67" s="631"/>
      <c r="I67" s="631"/>
      <c r="J67" s="631"/>
      <c r="K67" s="632"/>
    </row>
    <row r="68" spans="1:11" ht="15" customHeight="1">
      <c r="A68" s="630" t="s">
        <v>338</v>
      </c>
      <c r="B68" s="631"/>
      <c r="C68" s="631"/>
      <c r="D68" s="631"/>
      <c r="E68" s="631"/>
      <c r="F68" s="631"/>
      <c r="G68" s="631"/>
      <c r="H68" s="631"/>
      <c r="I68" s="631"/>
      <c r="J68" s="631"/>
      <c r="K68" s="632"/>
    </row>
    <row r="69" spans="1:11" ht="15" customHeight="1">
      <c r="A69" s="630" t="s">
        <v>339</v>
      </c>
      <c r="B69" s="631"/>
      <c r="C69" s="631"/>
      <c r="D69" s="631"/>
      <c r="E69" s="631"/>
      <c r="F69" s="631"/>
      <c r="G69" s="631"/>
      <c r="H69" s="631"/>
      <c r="I69" s="631"/>
      <c r="J69" s="631"/>
      <c r="K69" s="632"/>
    </row>
    <row r="70" spans="1:11" ht="15" customHeight="1">
      <c r="A70" s="630" t="s">
        <v>340</v>
      </c>
      <c r="B70" s="631"/>
      <c r="C70" s="631"/>
      <c r="D70" s="631"/>
      <c r="E70" s="631"/>
      <c r="F70" s="631"/>
      <c r="G70" s="631"/>
      <c r="H70" s="631"/>
      <c r="I70" s="631"/>
      <c r="J70" s="631"/>
      <c r="K70" s="632"/>
    </row>
    <row r="71" spans="1:11" ht="15" customHeight="1">
      <c r="A71" s="630" t="s">
        <v>341</v>
      </c>
      <c r="B71" s="631"/>
      <c r="C71" s="631"/>
      <c r="D71" s="631"/>
      <c r="E71" s="631"/>
      <c r="F71" s="631"/>
      <c r="G71" s="631"/>
      <c r="H71" s="631"/>
      <c r="I71" s="631"/>
      <c r="J71" s="631"/>
      <c r="K71" s="632"/>
    </row>
    <row r="72" spans="1:11" ht="15" customHeight="1">
      <c r="A72" s="18"/>
      <c r="B72" s="7"/>
      <c r="C72" s="7"/>
      <c r="D72" s="7"/>
      <c r="E72" s="7"/>
      <c r="F72" s="7"/>
      <c r="G72" s="7"/>
      <c r="H72" s="60"/>
      <c r="I72" s="61"/>
      <c r="J72" s="61"/>
      <c r="K72" s="48"/>
    </row>
    <row r="73" spans="1:11" ht="15" customHeight="1">
      <c r="A73" s="18"/>
      <c r="B73" s="7"/>
      <c r="C73" s="7"/>
      <c r="D73" s="7"/>
      <c r="E73" s="7"/>
      <c r="F73" s="7"/>
      <c r="G73" s="7"/>
      <c r="H73" s="60"/>
      <c r="I73" s="61"/>
      <c r="J73" s="61"/>
      <c r="K73" s="48"/>
    </row>
    <row r="74" spans="1:11" ht="15" customHeight="1">
      <c r="A74" s="18" t="s">
        <v>1</v>
      </c>
      <c r="B74" s="7"/>
      <c r="C74" s="7"/>
      <c r="D74" s="7"/>
      <c r="E74" s="7"/>
      <c r="F74" s="7"/>
      <c r="G74" s="633" t="s">
        <v>34</v>
      </c>
      <c r="H74" s="633"/>
      <c r="I74" s="633"/>
      <c r="J74" s="633"/>
      <c r="K74" s="62"/>
    </row>
    <row r="75" spans="1:11" ht="15" customHeight="1">
      <c r="A75" s="18"/>
      <c r="B75" s="7"/>
      <c r="C75" s="7"/>
      <c r="D75" s="7"/>
      <c r="E75" s="7"/>
      <c r="F75" s="7"/>
      <c r="G75" s="7"/>
      <c r="H75" s="60"/>
      <c r="I75" s="61"/>
      <c r="J75" s="61"/>
      <c r="K75" s="62"/>
    </row>
    <row r="76" spans="1:11" ht="15" customHeight="1">
      <c r="A76" s="18"/>
      <c r="B76" s="7"/>
      <c r="C76" s="7"/>
      <c r="D76" s="7"/>
      <c r="E76" s="7"/>
      <c r="F76" s="7"/>
      <c r="G76" s="7"/>
      <c r="H76" s="60"/>
      <c r="I76" s="61"/>
      <c r="J76" s="61"/>
      <c r="K76" s="62"/>
    </row>
    <row r="77" spans="1:11" ht="15" customHeight="1">
      <c r="A77" s="18"/>
      <c r="B77" s="7"/>
      <c r="C77" s="7"/>
      <c r="D77" s="7"/>
      <c r="E77" s="7"/>
      <c r="F77" s="7"/>
      <c r="G77" s="7"/>
      <c r="K77" s="62"/>
    </row>
    <row r="78" spans="1:11" ht="15" customHeight="1">
      <c r="A78" s="18"/>
      <c r="B78" s="7"/>
      <c r="C78" s="7"/>
      <c r="D78" s="7"/>
      <c r="E78" s="7"/>
      <c r="F78" s="7"/>
      <c r="G78" s="633" t="s">
        <v>106</v>
      </c>
      <c r="H78" s="633"/>
      <c r="I78" s="633"/>
      <c r="J78" s="633"/>
      <c r="K78" s="62"/>
    </row>
    <row r="79" spans="1:11" ht="15" customHeight="1">
      <c r="A79" s="18"/>
      <c r="B79" s="7"/>
      <c r="C79" s="7"/>
      <c r="D79" s="7"/>
      <c r="E79" s="7"/>
      <c r="F79" s="7"/>
      <c r="G79" s="7"/>
      <c r="H79" s="60"/>
      <c r="I79" s="61"/>
      <c r="J79" s="61"/>
      <c r="K79" s="48"/>
    </row>
    <row r="80" spans="1:11" ht="20.100000000000001" customHeight="1">
      <c r="A80" s="18"/>
      <c r="B80" s="626" t="s">
        <v>167</v>
      </c>
      <c r="C80" s="626"/>
      <c r="D80" s="626"/>
      <c r="E80" s="98">
        <v>30</v>
      </c>
      <c r="F80" s="360" t="s">
        <v>332</v>
      </c>
      <c r="H80" s="144"/>
      <c r="I80" s="59"/>
      <c r="J80" s="59"/>
      <c r="K80" s="48"/>
    </row>
    <row r="81" spans="1:11" ht="15" customHeight="1">
      <c r="A81" s="63"/>
      <c r="B81" s="626"/>
      <c r="C81" s="626"/>
      <c r="D81" s="7"/>
      <c r="E81" s="98"/>
      <c r="F81" s="7"/>
      <c r="G81" s="7"/>
      <c r="H81" s="7"/>
      <c r="I81" s="7"/>
      <c r="J81" s="8"/>
      <c r="K81" s="19"/>
    </row>
    <row r="82" spans="1:11" ht="15" customHeight="1" thickBot="1">
      <c r="A82" s="20"/>
      <c r="B82" s="21"/>
      <c r="C82" s="21"/>
      <c r="D82" s="21"/>
      <c r="E82" s="21"/>
      <c r="F82" s="21"/>
      <c r="G82" s="21"/>
      <c r="H82" s="21"/>
      <c r="I82" s="21"/>
      <c r="J82" s="21"/>
      <c r="K82" s="22"/>
    </row>
    <row r="83" spans="1:11" ht="15" customHeight="1" thickTop="1">
      <c r="A83" s="7"/>
      <c r="B83" s="7"/>
      <c r="C83" s="7"/>
      <c r="D83" s="7"/>
      <c r="E83" s="7"/>
      <c r="F83" s="24"/>
      <c r="G83" s="24"/>
      <c r="H83" s="24"/>
      <c r="I83" s="24"/>
      <c r="J83" s="7"/>
      <c r="K83" s="7"/>
    </row>
    <row r="84" spans="1:11" ht="15" customHeight="1">
      <c r="A84" s="7"/>
      <c r="B84" s="7"/>
      <c r="C84" s="7"/>
      <c r="D84" s="7"/>
      <c r="E84" s="7"/>
      <c r="F84" s="24"/>
      <c r="G84" s="24"/>
      <c r="H84" s="24"/>
      <c r="I84" s="24"/>
      <c r="J84" s="7"/>
      <c r="K84" s="7"/>
    </row>
    <row r="85" spans="1:11" ht="15" customHeight="1">
      <c r="A85" s="7"/>
      <c r="B85" s="7"/>
      <c r="C85" s="7"/>
      <c r="D85" s="7"/>
      <c r="E85" s="7"/>
      <c r="F85" s="24"/>
      <c r="G85" s="24"/>
      <c r="H85" s="24"/>
      <c r="I85" s="24"/>
      <c r="J85" s="7"/>
      <c r="K85" s="7"/>
    </row>
    <row r="86" spans="1:11" ht="15" customHeight="1">
      <c r="A86" s="7"/>
      <c r="B86" s="7"/>
      <c r="C86" s="7"/>
      <c r="D86" s="7"/>
      <c r="E86" s="7"/>
      <c r="F86" s="24"/>
      <c r="G86" s="24"/>
      <c r="H86" s="24"/>
      <c r="I86" s="24"/>
      <c r="J86" s="7"/>
      <c r="K86" s="7"/>
    </row>
    <row r="87" spans="1:11" ht="15" customHeight="1">
      <c r="A87" s="7"/>
      <c r="B87" s="7"/>
      <c r="C87" s="7"/>
      <c r="D87" s="7"/>
      <c r="E87" s="7"/>
      <c r="F87" s="24"/>
      <c r="G87" s="24"/>
      <c r="H87" s="24"/>
      <c r="I87" s="24"/>
      <c r="J87" s="7"/>
      <c r="K87" s="7"/>
    </row>
    <row r="88" spans="1:11" ht="15" customHeight="1">
      <c r="A88" s="7"/>
      <c r="B88" s="7"/>
      <c r="C88" s="7"/>
      <c r="D88" s="7"/>
      <c r="E88" s="7"/>
      <c r="F88" s="24"/>
      <c r="G88" s="24"/>
      <c r="H88" s="24"/>
      <c r="I88" s="24"/>
      <c r="J88" s="7"/>
      <c r="K88" s="7"/>
    </row>
    <row r="89" spans="1:11" ht="15" customHeight="1">
      <c r="A89" s="7"/>
      <c r="B89" s="7"/>
      <c r="C89" s="7"/>
      <c r="D89" s="7"/>
      <c r="E89" s="7"/>
      <c r="F89" s="24"/>
      <c r="G89" s="24"/>
      <c r="H89" s="24"/>
      <c r="I89" s="24"/>
      <c r="J89" s="7"/>
      <c r="K89" s="7"/>
    </row>
    <row r="90" spans="1:11" ht="15" customHeight="1">
      <c r="A90" s="7"/>
      <c r="B90" s="7"/>
      <c r="C90" s="7"/>
      <c r="D90" s="7"/>
      <c r="E90" s="7"/>
      <c r="F90" s="24"/>
      <c r="G90" s="24"/>
      <c r="H90" s="24"/>
      <c r="I90" s="24"/>
      <c r="J90" s="7"/>
      <c r="K90" s="7"/>
    </row>
    <row r="91" spans="1:11" ht="15" customHeight="1">
      <c r="A91" s="7"/>
      <c r="B91" s="7"/>
      <c r="C91" s="7"/>
      <c r="D91" s="7"/>
      <c r="E91" s="7"/>
      <c r="F91" s="24"/>
      <c r="G91" s="24"/>
      <c r="H91" s="24"/>
      <c r="I91" s="24"/>
      <c r="J91" s="7"/>
      <c r="K91" s="7"/>
    </row>
    <row r="92" spans="1:11" ht="15" customHeight="1">
      <c r="A92" s="7"/>
      <c r="B92" s="7"/>
      <c r="C92" s="7"/>
      <c r="D92" s="7"/>
      <c r="E92" s="7"/>
      <c r="F92" s="24"/>
      <c r="G92" s="24"/>
      <c r="H92" s="24"/>
      <c r="I92" s="24"/>
      <c r="J92" s="7"/>
      <c r="K92" s="7"/>
    </row>
    <row r="93" spans="1:11" ht="15" customHeight="1">
      <c r="A93" s="7"/>
      <c r="B93" s="7"/>
      <c r="C93" s="7"/>
      <c r="D93" s="7"/>
      <c r="E93" s="7"/>
      <c r="F93" s="24"/>
      <c r="G93" s="24"/>
      <c r="H93" s="24"/>
      <c r="I93" s="24"/>
      <c r="J93" s="7"/>
      <c r="K93" s="7"/>
    </row>
    <row r="94" spans="1:11" ht="15" customHeight="1">
      <c r="A94" s="7"/>
      <c r="B94" s="7"/>
      <c r="C94" s="7"/>
      <c r="D94" s="7"/>
      <c r="E94" s="7"/>
      <c r="F94" s="24"/>
      <c r="G94" s="24"/>
      <c r="H94" s="24"/>
      <c r="I94" s="24"/>
      <c r="J94" s="7"/>
      <c r="K94" s="7"/>
    </row>
    <row r="95" spans="1:11" ht="15" customHeight="1">
      <c r="A95" s="7"/>
      <c r="B95" s="7"/>
      <c r="C95" s="7"/>
      <c r="D95" s="7"/>
      <c r="E95" s="7"/>
      <c r="F95" s="24"/>
      <c r="G95" s="24"/>
      <c r="H95" s="24"/>
      <c r="I95" s="24"/>
      <c r="J95" s="7"/>
      <c r="K95" s="7"/>
    </row>
    <row r="96" spans="1:11" ht="15" customHeight="1">
      <c r="A96" s="7"/>
      <c r="B96" s="7"/>
      <c r="C96" s="7"/>
      <c r="D96" s="7"/>
      <c r="E96" s="7"/>
      <c r="F96" s="24"/>
      <c r="G96" s="24"/>
      <c r="H96" s="24"/>
      <c r="I96" s="24"/>
      <c r="J96" s="7"/>
      <c r="K96" s="7"/>
    </row>
    <row r="97" spans="1:11" ht="15" customHeight="1">
      <c r="A97" s="7"/>
      <c r="B97" s="7"/>
      <c r="C97" s="7"/>
      <c r="D97" s="7"/>
      <c r="E97" s="7"/>
      <c r="F97" s="24"/>
      <c r="G97" s="24"/>
      <c r="H97" s="24"/>
      <c r="I97" s="24"/>
      <c r="J97" s="7"/>
      <c r="K97" s="7"/>
    </row>
    <row r="98" spans="1:11" ht="15" customHeight="1">
      <c r="A98" s="7"/>
      <c r="B98" s="7"/>
      <c r="C98" s="7"/>
      <c r="D98" s="7"/>
      <c r="E98" s="7"/>
      <c r="F98" s="24"/>
      <c r="G98" s="24"/>
      <c r="H98" s="24"/>
      <c r="I98" s="24"/>
      <c r="J98" s="7"/>
      <c r="K98" s="7"/>
    </row>
    <row r="99" spans="1:11" ht="15" customHeight="1">
      <c r="A99" s="7"/>
      <c r="B99" s="7"/>
      <c r="C99" s="7"/>
      <c r="D99" s="7"/>
      <c r="E99" s="7"/>
      <c r="F99" s="24"/>
      <c r="G99" s="24"/>
      <c r="H99" s="24"/>
      <c r="I99" s="24"/>
      <c r="J99" s="7"/>
      <c r="K99" s="7"/>
    </row>
    <row r="100" spans="1:11" ht="15" customHeight="1">
      <c r="A100" s="7"/>
      <c r="B100" s="7"/>
      <c r="C100" s="7"/>
      <c r="D100" s="7"/>
      <c r="E100" s="7"/>
      <c r="F100" s="24"/>
      <c r="G100" s="24"/>
      <c r="H100" s="24"/>
      <c r="I100" s="24"/>
      <c r="J100" s="7"/>
      <c r="K100" s="7"/>
    </row>
    <row r="101" spans="1:11" ht="15" customHeight="1">
      <c r="A101" s="7"/>
      <c r="B101" s="7"/>
      <c r="C101" s="7"/>
      <c r="D101" s="7"/>
      <c r="E101" s="7"/>
      <c r="F101" s="24"/>
      <c r="G101" s="24"/>
      <c r="H101" s="24"/>
      <c r="I101" s="24"/>
      <c r="J101" s="7"/>
      <c r="K101" s="7"/>
    </row>
    <row r="102" spans="1:11">
      <c r="A102" s="7"/>
      <c r="B102" s="7"/>
      <c r="C102" s="7"/>
      <c r="D102" s="7"/>
      <c r="E102" s="7"/>
      <c r="F102" s="24"/>
      <c r="G102" s="24"/>
      <c r="H102" s="24"/>
      <c r="I102" s="24"/>
      <c r="J102" s="7"/>
      <c r="K102" s="7"/>
    </row>
    <row r="103" spans="1:11">
      <c r="A103" s="7"/>
      <c r="B103" s="7"/>
      <c r="C103" s="7"/>
      <c r="D103" s="7"/>
      <c r="E103" s="7"/>
      <c r="F103" s="24"/>
      <c r="G103" s="24"/>
      <c r="H103" s="24"/>
      <c r="I103" s="24"/>
      <c r="J103" s="7"/>
      <c r="K103" s="7"/>
    </row>
    <row r="104" spans="1:11">
      <c r="A104" s="7"/>
      <c r="B104" s="7"/>
      <c r="C104" s="7"/>
      <c r="D104" s="7"/>
      <c r="E104" s="7"/>
      <c r="F104" s="24"/>
      <c r="G104" s="24"/>
      <c r="H104" s="24"/>
      <c r="I104" s="24"/>
      <c r="J104" s="7"/>
      <c r="K104" s="7"/>
    </row>
    <row r="105" spans="1:11">
      <c r="A105" s="7"/>
      <c r="B105" s="7"/>
      <c r="C105" s="7"/>
      <c r="D105" s="7"/>
      <c r="E105" s="7"/>
      <c r="F105" s="24"/>
      <c r="G105" s="24"/>
      <c r="H105" s="24"/>
      <c r="I105" s="24"/>
      <c r="J105" s="7"/>
      <c r="K105" s="7"/>
    </row>
    <row r="106" spans="1:11">
      <c r="A106" s="7"/>
      <c r="B106" s="7"/>
      <c r="C106" s="7"/>
      <c r="D106" s="7"/>
      <c r="E106" s="7"/>
      <c r="F106" s="6"/>
      <c r="G106" s="6"/>
      <c r="H106" s="6"/>
      <c r="I106" s="6"/>
      <c r="J106" s="7"/>
      <c r="K106" s="7"/>
    </row>
    <row r="107" spans="1:11">
      <c r="A107" s="7"/>
      <c r="B107" s="7"/>
      <c r="C107" s="7"/>
      <c r="D107" s="7"/>
      <c r="E107" s="7"/>
      <c r="F107" s="6"/>
      <c r="G107" s="6"/>
      <c r="H107" s="6"/>
      <c r="I107" s="6"/>
      <c r="J107" s="7"/>
      <c r="K107" s="7"/>
    </row>
    <row r="108" spans="1:11">
      <c r="A108" s="7"/>
      <c r="B108" s="7"/>
      <c r="C108" s="7"/>
      <c r="D108" s="7"/>
      <c r="E108" s="7"/>
      <c r="F108" s="6"/>
      <c r="G108" s="6"/>
      <c r="H108" s="6"/>
      <c r="I108" s="6"/>
      <c r="J108" s="59"/>
      <c r="K108" s="59"/>
    </row>
    <row r="109" spans="1:11">
      <c r="A109" s="7"/>
      <c r="B109" s="7"/>
      <c r="C109" s="7"/>
      <c r="D109" s="7"/>
      <c r="E109" s="7"/>
      <c r="F109" s="6"/>
      <c r="G109" s="6"/>
      <c r="H109" s="6"/>
      <c r="I109" s="6"/>
      <c r="J109" s="59"/>
      <c r="K109" s="59"/>
    </row>
    <row r="110" spans="1:11">
      <c r="A110" s="7"/>
      <c r="B110" s="7"/>
      <c r="C110" s="7"/>
      <c r="D110" s="7"/>
      <c r="E110" s="7"/>
      <c r="F110" s="6"/>
      <c r="G110" s="6"/>
      <c r="H110" s="6"/>
      <c r="I110" s="6"/>
      <c r="J110" s="59"/>
      <c r="K110" s="59"/>
    </row>
    <row r="111" spans="1:11">
      <c r="A111" s="7"/>
      <c r="B111" s="7"/>
      <c r="C111" s="7"/>
      <c r="D111" s="7"/>
      <c r="E111" s="7"/>
      <c r="F111" s="6"/>
      <c r="G111" s="6"/>
      <c r="H111" s="6"/>
      <c r="I111" s="6"/>
      <c r="J111" s="59"/>
      <c r="K111" s="59"/>
    </row>
    <row r="112" spans="1:11">
      <c r="A112" s="7"/>
      <c r="B112" s="7"/>
      <c r="C112" s="7"/>
      <c r="D112" s="7"/>
      <c r="E112" s="7"/>
      <c r="F112" s="6"/>
      <c r="G112" s="6"/>
      <c r="H112" s="6"/>
      <c r="I112" s="6"/>
      <c r="J112" s="59"/>
      <c r="K112" s="59"/>
    </row>
    <row r="113" spans="1:11">
      <c r="A113" s="7"/>
      <c r="B113" s="7"/>
      <c r="C113" s="7"/>
      <c r="D113" s="7"/>
      <c r="E113" s="7"/>
      <c r="F113" s="6"/>
      <c r="G113" s="6"/>
      <c r="H113" s="6"/>
      <c r="I113" s="6"/>
      <c r="J113" s="59"/>
      <c r="K113" s="59"/>
    </row>
    <row r="114" spans="1:11">
      <c r="A114" s="7"/>
      <c r="B114" s="7"/>
      <c r="C114" s="7"/>
      <c r="D114" s="7"/>
      <c r="E114" s="7"/>
      <c r="F114" s="6"/>
      <c r="G114" s="6"/>
      <c r="H114" s="6"/>
      <c r="I114" s="6"/>
      <c r="J114" s="59"/>
      <c r="K114" s="59"/>
    </row>
    <row r="115" spans="1:11">
      <c r="A115" s="7"/>
      <c r="B115" s="7"/>
      <c r="C115" s="7"/>
      <c r="D115" s="7"/>
      <c r="E115" s="7"/>
      <c r="F115" s="6"/>
      <c r="G115" s="6"/>
      <c r="H115" s="6"/>
      <c r="I115" s="6"/>
      <c r="J115" s="59"/>
      <c r="K115" s="59"/>
    </row>
    <row r="116" spans="1:11">
      <c r="A116" s="7"/>
      <c r="B116" s="7"/>
      <c r="C116" s="7"/>
      <c r="D116" s="7"/>
      <c r="E116" s="7"/>
      <c r="F116" s="6"/>
      <c r="G116" s="6"/>
      <c r="H116" s="6"/>
      <c r="I116" s="6"/>
      <c r="J116" s="59"/>
      <c r="K116" s="59"/>
    </row>
    <row r="117" spans="1:11">
      <c r="A117" s="7"/>
      <c r="B117" s="7"/>
      <c r="C117" s="7"/>
      <c r="D117" s="7"/>
      <c r="E117" s="7"/>
      <c r="F117" s="6"/>
      <c r="G117" s="6"/>
      <c r="H117" s="6"/>
      <c r="I117" s="6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</row>
    <row r="119" spans="1:11">
      <c r="A119" s="7"/>
      <c r="B119" s="7"/>
      <c r="C119" s="7"/>
      <c r="D119" s="7"/>
      <c r="E119" s="7"/>
      <c r="F119" s="6"/>
      <c r="G119" s="6"/>
      <c r="H119" s="6"/>
      <c r="I119" s="6"/>
    </row>
    <row r="120" spans="1:11">
      <c r="A120" s="7"/>
      <c r="B120" s="7"/>
      <c r="C120" s="7"/>
      <c r="D120" s="7"/>
      <c r="E120" s="7"/>
      <c r="F120" s="6"/>
      <c r="G120" s="6"/>
      <c r="H120" s="6"/>
      <c r="I120" s="6"/>
    </row>
    <row r="121" spans="1:11">
      <c r="A121" s="7"/>
      <c r="B121" s="7"/>
      <c r="C121" s="7"/>
      <c r="D121" s="7"/>
      <c r="E121" s="7"/>
      <c r="F121" s="6"/>
      <c r="G121" s="6"/>
      <c r="H121" s="6"/>
      <c r="I121" s="6"/>
    </row>
    <row r="122" spans="1:11">
      <c r="A122" s="7"/>
      <c r="B122" s="7"/>
      <c r="C122" s="7"/>
      <c r="D122" s="7"/>
      <c r="E122" s="7"/>
      <c r="F122" s="6"/>
      <c r="G122" s="6"/>
      <c r="H122" s="6"/>
      <c r="I122" s="6"/>
    </row>
    <row r="123" spans="1:11">
      <c r="A123" s="7"/>
      <c r="B123" s="7"/>
      <c r="C123" s="7"/>
      <c r="D123" s="7"/>
      <c r="E123" s="7"/>
      <c r="F123" s="6"/>
      <c r="G123" s="6"/>
      <c r="H123" s="6"/>
      <c r="I123" s="6"/>
    </row>
    <row r="124" spans="1:11">
      <c r="A124" s="7"/>
      <c r="B124" s="7"/>
      <c r="C124" s="7"/>
      <c r="D124" s="7"/>
      <c r="E124" s="7"/>
      <c r="F124" s="6"/>
      <c r="G124" s="6"/>
      <c r="H124" s="6"/>
      <c r="I124" s="6"/>
    </row>
    <row r="125" spans="1:11">
      <c r="A125" s="7"/>
      <c r="B125" s="7"/>
      <c r="C125" s="7"/>
      <c r="D125" s="7"/>
      <c r="E125" s="7"/>
      <c r="F125" s="6"/>
      <c r="G125" s="6"/>
      <c r="H125" s="6"/>
      <c r="I125" s="6"/>
    </row>
    <row r="126" spans="1:11">
      <c r="A126" s="7"/>
      <c r="B126" s="7"/>
      <c r="C126" s="7"/>
      <c r="D126" s="7"/>
      <c r="E126" s="7"/>
      <c r="F126" s="6"/>
      <c r="G126" s="6"/>
      <c r="H126" s="6"/>
      <c r="I126" s="6"/>
    </row>
    <row r="127" spans="1:11">
      <c r="A127" s="7"/>
      <c r="B127" s="7"/>
      <c r="C127" s="7"/>
      <c r="D127" s="7"/>
      <c r="E127" s="7"/>
      <c r="F127" s="6"/>
      <c r="G127" s="6"/>
      <c r="H127" s="6"/>
      <c r="I127" s="6"/>
    </row>
    <row r="128" spans="1:11">
      <c r="A128" s="7"/>
      <c r="B128" s="7"/>
      <c r="C128" s="7"/>
      <c r="D128" s="7"/>
      <c r="E128" s="7"/>
      <c r="F128" s="6"/>
      <c r="G128" s="6"/>
      <c r="H128" s="6"/>
      <c r="I128" s="6"/>
    </row>
    <row r="129" spans="1:9">
      <c r="A129" s="7"/>
      <c r="B129" s="7"/>
      <c r="C129" s="7"/>
      <c r="D129" s="7"/>
      <c r="E129" s="7"/>
      <c r="F129" s="6"/>
      <c r="G129" s="6"/>
      <c r="H129" s="6"/>
      <c r="I129" s="6"/>
    </row>
    <row r="130" spans="1:9">
      <c r="A130" s="7"/>
      <c r="B130" s="7"/>
      <c r="C130" s="7"/>
      <c r="D130" s="7"/>
      <c r="E130" s="7"/>
      <c r="F130" s="6"/>
      <c r="G130" s="6"/>
      <c r="H130" s="6"/>
      <c r="I130" s="6"/>
    </row>
    <row r="131" spans="1:9">
      <c r="A131" s="7"/>
      <c r="B131" s="7"/>
      <c r="C131" s="7"/>
      <c r="D131" s="7"/>
      <c r="E131" s="7"/>
      <c r="F131" s="6"/>
      <c r="G131" s="6"/>
      <c r="H131" s="6"/>
      <c r="I131" s="6"/>
    </row>
    <row r="132" spans="1:9">
      <c r="A132" s="7"/>
      <c r="B132" s="7"/>
      <c r="C132" s="7"/>
      <c r="D132" s="7"/>
      <c r="E132" s="7"/>
      <c r="F132" s="6"/>
      <c r="G132" s="6"/>
      <c r="H132" s="6"/>
      <c r="I132" s="6"/>
    </row>
    <row r="133" spans="1:9">
      <c r="A133" s="7"/>
      <c r="B133" s="7"/>
      <c r="C133" s="7"/>
      <c r="D133" s="7"/>
      <c r="E133" s="7"/>
      <c r="F133" s="6"/>
      <c r="G133" s="6"/>
      <c r="H133" s="6"/>
      <c r="I133" s="6"/>
    </row>
    <row r="134" spans="1:9">
      <c r="A134" s="7"/>
      <c r="B134" s="7"/>
      <c r="C134" s="7"/>
      <c r="D134" s="7"/>
      <c r="E134" s="7"/>
      <c r="F134" s="6"/>
      <c r="G134" s="6"/>
      <c r="H134" s="6"/>
      <c r="I134" s="6"/>
    </row>
    <row r="135" spans="1:9">
      <c r="A135" s="7"/>
      <c r="B135" s="7"/>
      <c r="C135" s="7"/>
      <c r="D135" s="7"/>
      <c r="E135" s="7"/>
      <c r="F135" s="6"/>
      <c r="G135" s="6"/>
      <c r="H135" s="6"/>
      <c r="I135" s="6"/>
    </row>
  </sheetData>
  <mergeCells count="40">
    <mergeCell ref="A1:K1"/>
    <mergeCell ref="A3:K3"/>
    <mergeCell ref="B11:H11"/>
    <mergeCell ref="H9:J9"/>
    <mergeCell ref="A2:K2"/>
    <mergeCell ref="H8:J8"/>
    <mergeCell ref="B4:C4"/>
    <mergeCell ref="B5:C5"/>
    <mergeCell ref="B7:D7"/>
    <mergeCell ref="B8:D8"/>
    <mergeCell ref="B58:H58"/>
    <mergeCell ref="B56:H56"/>
    <mergeCell ref="B57:H57"/>
    <mergeCell ref="J59:K59"/>
    <mergeCell ref="B59:I59"/>
    <mergeCell ref="I56:K56"/>
    <mergeCell ref="I57:K57"/>
    <mergeCell ref="I58:K58"/>
    <mergeCell ref="B81:C81"/>
    <mergeCell ref="A61:K61"/>
    <mergeCell ref="A63:K63"/>
    <mergeCell ref="A69:K69"/>
    <mergeCell ref="A70:K70"/>
    <mergeCell ref="A71:K71"/>
    <mergeCell ref="A66:K66"/>
    <mergeCell ref="A67:K67"/>
    <mergeCell ref="A68:K68"/>
    <mergeCell ref="G74:J74"/>
    <mergeCell ref="G78:J78"/>
    <mergeCell ref="B80:D80"/>
    <mergeCell ref="A64:K64"/>
    <mergeCell ref="A65:K65"/>
    <mergeCell ref="B52:H52"/>
    <mergeCell ref="B53:H53"/>
    <mergeCell ref="B54:H54"/>
    <mergeCell ref="B55:H55"/>
    <mergeCell ref="I52:K52"/>
    <mergeCell ref="I53:K53"/>
    <mergeCell ref="I54:K54"/>
    <mergeCell ref="I55:K55"/>
  </mergeCells>
  <phoneticPr fontId="36" type="noConversion"/>
  <printOptions horizontalCentered="1"/>
  <pageMargins left="0.25" right="0.25" top="0.5" bottom="0.25" header="0.3" footer="0.3"/>
  <pageSetup paperSize="5" scale="7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0C4CD-753C-4BAF-BC9A-338BB8A4B560}">
  <sheetPr>
    <pageSetUpPr fitToPage="1"/>
  </sheetPr>
  <dimension ref="B1:J77"/>
  <sheetViews>
    <sheetView workbookViewId="0">
      <selection activeCell="I26" sqref="I26"/>
    </sheetView>
  </sheetViews>
  <sheetFormatPr defaultColWidth="8.44140625" defaultRowHeight="15"/>
  <cols>
    <col min="1" max="1" width="8.44140625" style="323"/>
    <col min="2" max="5" width="9.44140625" style="323" customWidth="1"/>
    <col min="6" max="6" width="5.33203125" style="323" customWidth="1"/>
    <col min="7" max="9" width="9.44140625" style="323" customWidth="1"/>
    <col min="10" max="11" width="10" style="323" bestFit="1" customWidth="1"/>
    <col min="12" max="16384" width="8.44140625" style="323"/>
  </cols>
  <sheetData>
    <row r="1" spans="2:10" ht="15.75" thickBot="1"/>
    <row r="2" spans="2:10" ht="15.75" customHeight="1" thickTop="1">
      <c r="B2" s="836"/>
      <c r="C2" s="837"/>
      <c r="D2" s="837"/>
      <c r="E2" s="837"/>
      <c r="F2" s="837"/>
      <c r="G2" s="837"/>
      <c r="H2" s="837"/>
      <c r="I2" s="837"/>
      <c r="J2" s="838"/>
    </row>
    <row r="3" spans="2:10" ht="15" customHeight="1">
      <c r="B3" s="839"/>
      <c r="C3" s="840"/>
      <c r="D3" s="840"/>
      <c r="E3" s="840"/>
      <c r="F3" s="840"/>
      <c r="G3" s="840"/>
      <c r="H3" s="840"/>
      <c r="I3" s="840"/>
      <c r="J3" s="841"/>
    </row>
    <row r="4" spans="2:10" ht="15" customHeight="1">
      <c r="B4" s="839"/>
      <c r="C4" s="840"/>
      <c r="D4" s="840"/>
      <c r="E4" s="840"/>
      <c r="F4" s="840"/>
      <c r="G4" s="840"/>
      <c r="H4" s="840"/>
      <c r="I4" s="840"/>
      <c r="J4" s="841"/>
    </row>
    <row r="5" spans="2:10">
      <c r="B5" s="839"/>
      <c r="C5" s="840"/>
      <c r="D5" s="840"/>
      <c r="E5" s="840"/>
      <c r="F5" s="840"/>
      <c r="G5" s="840"/>
      <c r="H5" s="840"/>
      <c r="I5" s="840"/>
      <c r="J5" s="841"/>
    </row>
    <row r="6" spans="2:10">
      <c r="B6" s="839"/>
      <c r="C6" s="840"/>
      <c r="D6" s="840"/>
      <c r="E6" s="840"/>
      <c r="F6" s="840"/>
      <c r="G6" s="840"/>
      <c r="H6" s="840"/>
      <c r="I6" s="840"/>
      <c r="J6" s="841"/>
    </row>
    <row r="7" spans="2:10" ht="15.75" thickBot="1">
      <c r="B7" s="842"/>
      <c r="C7" s="843"/>
      <c r="D7" s="843"/>
      <c r="E7" s="843"/>
      <c r="F7" s="843"/>
      <c r="G7" s="843"/>
      <c r="H7" s="843"/>
      <c r="I7" s="843"/>
      <c r="J7" s="844"/>
    </row>
    <row r="8" spans="2:10" ht="15.75" thickTop="1">
      <c r="B8" s="324">
        <v>45383</v>
      </c>
      <c r="C8"/>
      <c r="D8"/>
      <c r="E8"/>
      <c r="F8"/>
      <c r="G8"/>
      <c r="H8"/>
      <c r="I8"/>
      <c r="J8" s="325"/>
    </row>
    <row r="9" spans="2:10">
      <c r="B9" s="324"/>
      <c r="C9" s="845" t="s">
        <v>295</v>
      </c>
      <c r="D9" s="845"/>
      <c r="E9" s="845"/>
      <c r="F9" s="845"/>
      <c r="G9" s="845"/>
      <c r="H9" s="845"/>
      <c r="I9" s="845"/>
      <c r="J9" s="325"/>
    </row>
    <row r="10" spans="2:10">
      <c r="B10" s="324"/>
      <c r="C10" s="845"/>
      <c r="D10" s="845"/>
      <c r="E10" s="845"/>
      <c r="F10" s="845"/>
      <c r="G10" s="845"/>
      <c r="H10" s="845"/>
      <c r="I10" s="845"/>
      <c r="J10" s="325"/>
    </row>
    <row r="11" spans="2:10">
      <c r="B11" s="326"/>
      <c r="C11"/>
      <c r="D11"/>
      <c r="E11"/>
      <c r="F11"/>
      <c r="G11"/>
      <c r="H11"/>
      <c r="I11"/>
      <c r="J11" s="325"/>
    </row>
    <row r="12" spans="2:10">
      <c r="B12" s="326"/>
      <c r="C12"/>
      <c r="D12"/>
      <c r="E12"/>
      <c r="F12"/>
      <c r="G12"/>
      <c r="H12"/>
      <c r="I12"/>
      <c r="J12" s="325"/>
    </row>
    <row r="13" spans="2:10">
      <c r="B13" s="326"/>
      <c r="C13"/>
      <c r="D13"/>
      <c r="E13"/>
      <c r="F13"/>
      <c r="G13"/>
      <c r="H13"/>
      <c r="I13"/>
      <c r="J13" s="325"/>
    </row>
    <row r="14" spans="2:10">
      <c r="B14" s="326"/>
      <c r="C14"/>
      <c r="D14"/>
      <c r="E14"/>
      <c r="F14"/>
      <c r="G14"/>
      <c r="H14"/>
      <c r="I14"/>
      <c r="J14" s="325"/>
    </row>
    <row r="15" spans="2:10">
      <c r="B15" s="326"/>
      <c r="C15"/>
      <c r="D15"/>
      <c r="E15"/>
      <c r="F15"/>
      <c r="G15"/>
      <c r="H15"/>
      <c r="I15"/>
      <c r="J15" s="325"/>
    </row>
    <row r="16" spans="2:10">
      <c r="B16" s="326"/>
      <c r="C16"/>
      <c r="D16"/>
      <c r="E16"/>
      <c r="F16"/>
      <c r="G16"/>
      <c r="H16"/>
      <c r="I16"/>
      <c r="J16" s="325"/>
    </row>
    <row r="17" spans="2:10">
      <c r="B17" s="326"/>
      <c r="C17"/>
      <c r="D17"/>
      <c r="E17"/>
      <c r="F17"/>
      <c r="G17"/>
      <c r="H17"/>
      <c r="I17"/>
      <c r="J17" s="325"/>
    </row>
    <row r="18" spans="2:10">
      <c r="B18" s="326"/>
      <c r="C18"/>
      <c r="D18"/>
      <c r="E18"/>
      <c r="F18"/>
      <c r="G18"/>
      <c r="H18"/>
      <c r="I18"/>
      <c r="J18" s="325"/>
    </row>
    <row r="19" spans="2:10">
      <c r="B19" s="326"/>
      <c r="C19"/>
      <c r="D19"/>
      <c r="E19"/>
      <c r="F19"/>
      <c r="G19"/>
      <c r="H19"/>
      <c r="I19"/>
      <c r="J19" s="325"/>
    </row>
    <row r="20" spans="2:10">
      <c r="B20" s="326"/>
      <c r="C20"/>
      <c r="D20"/>
      <c r="E20"/>
      <c r="F20"/>
      <c r="G20"/>
      <c r="H20"/>
      <c r="I20"/>
      <c r="J20" s="325"/>
    </row>
    <row r="21" spans="2:10">
      <c r="B21" s="326"/>
      <c r="C21"/>
      <c r="D21"/>
      <c r="E21"/>
      <c r="F21"/>
      <c r="G21"/>
      <c r="H21"/>
      <c r="I21"/>
      <c r="J21" s="325"/>
    </row>
    <row r="22" spans="2:10">
      <c r="B22" s="326"/>
      <c r="C22"/>
      <c r="D22"/>
      <c r="E22"/>
      <c r="F22"/>
      <c r="G22"/>
      <c r="H22"/>
      <c r="I22"/>
      <c r="J22" s="325"/>
    </row>
    <row r="23" spans="2:10">
      <c r="B23" s="326"/>
      <c r="C23"/>
      <c r="D23"/>
      <c r="E23"/>
      <c r="F23"/>
      <c r="G23"/>
      <c r="H23"/>
      <c r="I23"/>
      <c r="J23" s="325"/>
    </row>
    <row r="24" spans="2:10" ht="15.75">
      <c r="B24" s="326"/>
      <c r="C24" s="327" t="s">
        <v>296</v>
      </c>
      <c r="D24"/>
      <c r="E24"/>
      <c r="F24" s="327" t="s">
        <v>321</v>
      </c>
      <c r="G24"/>
      <c r="H24"/>
      <c r="I24" s="327" t="s">
        <v>297</v>
      </c>
      <c r="J24" s="325"/>
    </row>
    <row r="25" spans="2:10" ht="15.75">
      <c r="B25" s="326"/>
      <c r="C25" s="327" t="s">
        <v>298</v>
      </c>
      <c r="D25"/>
      <c r="E25"/>
      <c r="F25" s="327" t="s">
        <v>153</v>
      </c>
      <c r="G25"/>
      <c r="H25"/>
      <c r="I25" s="327" t="s">
        <v>110</v>
      </c>
      <c r="J25" s="325"/>
    </row>
    <row r="26" spans="2:10" ht="15.75">
      <c r="B26" s="326"/>
      <c r="C26" s="327" t="s">
        <v>109</v>
      </c>
      <c r="D26"/>
      <c r="E26"/>
      <c r="F26" s="328" t="s">
        <v>325</v>
      </c>
      <c r="G26"/>
      <c r="H26"/>
      <c r="I26" s="328" t="s">
        <v>299</v>
      </c>
      <c r="J26" s="325"/>
    </row>
    <row r="27" spans="2:10">
      <c r="B27" s="326"/>
      <c r="C27" s="328" t="s">
        <v>300</v>
      </c>
      <c r="D27"/>
      <c r="E27"/>
      <c r="F27" s="328" t="s">
        <v>301</v>
      </c>
      <c r="G27"/>
      <c r="H27"/>
      <c r="I27" s="328" t="s">
        <v>301</v>
      </c>
      <c r="J27" s="325"/>
    </row>
    <row r="28" spans="2:10">
      <c r="B28" s="326"/>
      <c r="C28" s="328" t="s">
        <v>302</v>
      </c>
      <c r="D28"/>
      <c r="E28"/>
      <c r="F28"/>
      <c r="G28"/>
      <c r="H28" s="328"/>
      <c r="I28"/>
      <c r="J28" s="325"/>
    </row>
    <row r="29" spans="2:10">
      <c r="B29" s="326"/>
      <c r="C29"/>
      <c r="D29"/>
      <c r="E29"/>
      <c r="F29"/>
      <c r="G29"/>
      <c r="H29"/>
      <c r="I29"/>
      <c r="J29" s="325"/>
    </row>
    <row r="30" spans="2:10">
      <c r="B30" s="326"/>
      <c r="C30"/>
      <c r="D30"/>
      <c r="E30"/>
      <c r="F30"/>
      <c r="G30"/>
      <c r="H30"/>
      <c r="I30"/>
      <c r="J30" s="325"/>
    </row>
    <row r="31" spans="2:10">
      <c r="B31" s="326"/>
      <c r="C31"/>
      <c r="D31"/>
      <c r="E31"/>
      <c r="F31"/>
      <c r="G31"/>
      <c r="H31"/>
      <c r="I31"/>
      <c r="J31" s="325"/>
    </row>
    <row r="32" spans="2:10">
      <c r="B32" s="326"/>
      <c r="C32"/>
      <c r="D32"/>
      <c r="E32"/>
      <c r="F32"/>
      <c r="G32"/>
      <c r="H32"/>
      <c r="I32"/>
      <c r="J32" s="325"/>
    </row>
    <row r="33" spans="2:10">
      <c r="B33" s="326"/>
      <c r="C33"/>
      <c r="D33"/>
      <c r="E33"/>
      <c r="F33"/>
      <c r="G33"/>
      <c r="H33"/>
      <c r="I33"/>
      <c r="J33" s="325"/>
    </row>
    <row r="34" spans="2:10">
      <c r="B34" s="326"/>
      <c r="C34"/>
      <c r="D34"/>
      <c r="E34"/>
      <c r="F34"/>
      <c r="G34"/>
      <c r="H34"/>
      <c r="I34"/>
      <c r="J34" s="325"/>
    </row>
    <row r="35" spans="2:10">
      <c r="B35" s="326"/>
      <c r="C35"/>
      <c r="D35"/>
      <c r="E35"/>
      <c r="F35"/>
      <c r="G35"/>
      <c r="H35"/>
      <c r="I35"/>
      <c r="J35" s="325"/>
    </row>
    <row r="36" spans="2:10">
      <c r="B36" s="326"/>
      <c r="C36"/>
      <c r="D36"/>
      <c r="E36"/>
      <c r="F36"/>
      <c r="G36"/>
      <c r="H36"/>
      <c r="I36"/>
      <c r="J36" s="325"/>
    </row>
    <row r="37" spans="2:10">
      <c r="B37" s="326"/>
      <c r="C37"/>
      <c r="D37"/>
      <c r="E37"/>
      <c r="F37"/>
      <c r="G37"/>
      <c r="H37"/>
      <c r="I37"/>
      <c r="J37" s="325"/>
    </row>
    <row r="38" spans="2:10" ht="15.75">
      <c r="B38" s="326"/>
      <c r="C38"/>
      <c r="D38"/>
      <c r="E38"/>
      <c r="F38"/>
      <c r="G38"/>
      <c r="H38"/>
      <c r="I38" s="327"/>
      <c r="J38" s="325"/>
    </row>
    <row r="39" spans="2:10" ht="15.75">
      <c r="B39" s="326"/>
      <c r="C39" s="327" t="s">
        <v>303</v>
      </c>
      <c r="D39"/>
      <c r="E39"/>
      <c r="F39" s="327" t="s">
        <v>304</v>
      </c>
      <c r="G39"/>
      <c r="H39"/>
      <c r="I39" s="327" t="s">
        <v>305</v>
      </c>
      <c r="J39" s="325"/>
    </row>
    <row r="40" spans="2:10" ht="15.75">
      <c r="B40" s="326"/>
      <c r="C40" s="327" t="s">
        <v>111</v>
      </c>
      <c r="D40"/>
      <c r="E40"/>
      <c r="F40" s="327" t="s">
        <v>306</v>
      </c>
      <c r="G40"/>
      <c r="H40"/>
      <c r="I40" s="327" t="s">
        <v>307</v>
      </c>
      <c r="J40" s="325"/>
    </row>
    <row r="41" spans="2:10" ht="15.75">
      <c r="B41" s="326"/>
      <c r="C41" s="328" t="s">
        <v>308</v>
      </c>
      <c r="D41"/>
      <c r="E41"/>
      <c r="F41" s="327" t="s">
        <v>309</v>
      </c>
      <c r="G41"/>
      <c r="H41"/>
      <c r="I41" s="329" t="s">
        <v>310</v>
      </c>
      <c r="J41" s="325"/>
    </row>
    <row r="42" spans="2:10" ht="15.75">
      <c r="B42" s="326"/>
      <c r="C42" s="328" t="s">
        <v>302</v>
      </c>
      <c r="D42"/>
      <c r="E42"/>
      <c r="F42" s="327" t="s">
        <v>311</v>
      </c>
      <c r="G42"/>
      <c r="H42"/>
      <c r="I42" s="328" t="s">
        <v>312</v>
      </c>
      <c r="J42" s="325"/>
    </row>
    <row r="43" spans="2:10" ht="15.75">
      <c r="B43" s="326"/>
      <c r="C43"/>
      <c r="D43"/>
      <c r="E43"/>
      <c r="F43" s="327" t="s">
        <v>112</v>
      </c>
      <c r="G43"/>
      <c r="H43"/>
      <c r="I43" s="328"/>
      <c r="J43" s="325"/>
    </row>
    <row r="44" spans="2:10">
      <c r="B44" s="326"/>
      <c r="C44"/>
      <c r="D44"/>
      <c r="E44"/>
      <c r="F44" s="328" t="s">
        <v>313</v>
      </c>
      <c r="G44"/>
      <c r="H44"/>
      <c r="I44" s="328"/>
      <c r="J44" s="325"/>
    </row>
    <row r="45" spans="2:10">
      <c r="B45" s="326"/>
      <c r="C45"/>
      <c r="D45"/>
      <c r="E45"/>
      <c r="F45" s="328" t="s">
        <v>314</v>
      </c>
      <c r="G45"/>
      <c r="H45"/>
      <c r="I45" s="330"/>
      <c r="J45" s="325"/>
    </row>
    <row r="46" spans="2:10">
      <c r="B46" s="326"/>
      <c r="C46"/>
      <c r="D46"/>
      <c r="E46"/>
      <c r="F46"/>
      <c r="G46"/>
      <c r="H46"/>
      <c r="I46"/>
      <c r="J46" s="325"/>
    </row>
    <row r="47" spans="2:10">
      <c r="B47" s="326"/>
      <c r="C47"/>
      <c r="D47"/>
      <c r="E47"/>
      <c r="F47"/>
      <c r="G47"/>
      <c r="H47"/>
      <c r="I47"/>
      <c r="J47" s="325"/>
    </row>
    <row r="48" spans="2:10">
      <c r="B48" s="326"/>
      <c r="C48"/>
      <c r="D48"/>
      <c r="E48"/>
      <c r="F48"/>
      <c r="G48"/>
      <c r="H48"/>
      <c r="I48"/>
      <c r="J48" s="325"/>
    </row>
    <row r="49" spans="2:10">
      <c r="B49" s="326"/>
      <c r="C49"/>
      <c r="D49"/>
      <c r="E49"/>
      <c r="F49"/>
      <c r="G49"/>
      <c r="H49"/>
      <c r="I49"/>
      <c r="J49" s="325"/>
    </row>
    <row r="50" spans="2:10">
      <c r="B50" s="326"/>
      <c r="C50"/>
      <c r="D50"/>
      <c r="E50"/>
      <c r="F50"/>
      <c r="G50"/>
      <c r="H50"/>
      <c r="I50"/>
      <c r="J50" s="325"/>
    </row>
    <row r="51" spans="2:10">
      <c r="B51" s="326"/>
      <c r="C51"/>
      <c r="D51"/>
      <c r="E51"/>
      <c r="F51"/>
      <c r="G51"/>
      <c r="H51"/>
      <c r="I51"/>
      <c r="J51" s="325"/>
    </row>
    <row r="52" spans="2:10">
      <c r="B52" s="326"/>
      <c r="C52"/>
      <c r="D52"/>
      <c r="E52"/>
      <c r="F52"/>
      <c r="G52"/>
      <c r="H52"/>
      <c r="I52"/>
      <c r="J52" s="325"/>
    </row>
    <row r="53" spans="2:10" ht="15.75">
      <c r="B53" s="326"/>
      <c r="C53"/>
      <c r="D53" s="327" t="s">
        <v>315</v>
      </c>
      <c r="E53"/>
      <c r="F53"/>
      <c r="G53"/>
      <c r="H53" s="327" t="s">
        <v>316</v>
      </c>
      <c r="I53"/>
      <c r="J53" s="325"/>
    </row>
    <row r="54" spans="2:10" ht="15.75">
      <c r="B54" s="326"/>
      <c r="C54"/>
      <c r="D54" s="327" t="s">
        <v>114</v>
      </c>
      <c r="E54"/>
      <c r="F54"/>
      <c r="G54"/>
      <c r="H54" s="327" t="s">
        <v>113</v>
      </c>
      <c r="I54"/>
      <c r="J54" s="325"/>
    </row>
    <row r="55" spans="2:10">
      <c r="B55" s="326"/>
      <c r="C55"/>
      <c r="D55" s="328" t="s">
        <v>317</v>
      </c>
      <c r="E55"/>
      <c r="F55"/>
      <c r="G55"/>
      <c r="H55" s="328" t="s">
        <v>318</v>
      </c>
      <c r="I55"/>
      <c r="J55" s="325"/>
    </row>
    <row r="56" spans="2:10">
      <c r="B56" s="326"/>
      <c r="C56"/>
      <c r="D56" s="328" t="s">
        <v>302</v>
      </c>
      <c r="E56"/>
      <c r="F56"/>
      <c r="G56"/>
      <c r="H56" s="328" t="s">
        <v>314</v>
      </c>
      <c r="I56"/>
      <c r="J56" s="325"/>
    </row>
    <row r="57" spans="2:10">
      <c r="B57" s="326"/>
      <c r="C57"/>
      <c r="D57"/>
      <c r="E57"/>
      <c r="F57"/>
      <c r="G57"/>
      <c r="H57"/>
      <c r="I57"/>
      <c r="J57" s="325"/>
    </row>
    <row r="58" spans="2:10" ht="15.75">
      <c r="B58" s="326"/>
      <c r="C58" s="327"/>
      <c r="D58"/>
      <c r="E58"/>
      <c r="F58" s="327"/>
      <c r="G58"/>
      <c r="H58"/>
      <c r="I58" s="327"/>
      <c r="J58" s="325"/>
    </row>
    <row r="59" spans="2:10">
      <c r="B59" s="326"/>
      <c r="C59" s="328"/>
      <c r="D59"/>
      <c r="E59"/>
      <c r="F59" s="328"/>
      <c r="G59"/>
      <c r="H59"/>
      <c r="I59" s="328"/>
      <c r="J59" s="325"/>
    </row>
    <row r="60" spans="2:10">
      <c r="B60" s="326"/>
      <c r="C60"/>
      <c r="D60"/>
      <c r="E60"/>
      <c r="F60"/>
      <c r="G60"/>
      <c r="H60"/>
      <c r="I60"/>
      <c r="J60" s="325"/>
    </row>
    <row r="61" spans="2:10">
      <c r="B61" s="326"/>
      <c r="C61"/>
      <c r="D61"/>
      <c r="E61"/>
      <c r="F61"/>
      <c r="G61"/>
      <c r="H61"/>
      <c r="I61"/>
      <c r="J61" s="325"/>
    </row>
    <row r="62" spans="2:10">
      <c r="B62" s="326"/>
      <c r="C62"/>
      <c r="D62"/>
      <c r="E62"/>
      <c r="F62"/>
      <c r="G62"/>
      <c r="H62"/>
      <c r="I62"/>
      <c r="J62" s="325"/>
    </row>
    <row r="63" spans="2:10">
      <c r="B63" s="326"/>
      <c r="C63"/>
      <c r="D63"/>
      <c r="E63"/>
      <c r="F63"/>
      <c r="G63"/>
      <c r="H63"/>
      <c r="I63"/>
      <c r="J63" s="325"/>
    </row>
    <row r="64" spans="2:10">
      <c r="B64" s="326"/>
      <c r="C64"/>
      <c r="D64"/>
      <c r="E64"/>
      <c r="F64"/>
      <c r="G64"/>
      <c r="H64"/>
      <c r="I64"/>
      <c r="J64" s="325"/>
    </row>
    <row r="65" spans="2:10" ht="15.75">
      <c r="B65" s="326"/>
      <c r="C65" s="327" t="s">
        <v>319</v>
      </c>
      <c r="D65"/>
      <c r="E65"/>
      <c r="F65" s="327" t="s">
        <v>320</v>
      </c>
      <c r="G65"/>
      <c r="H65"/>
      <c r="I65" s="327" t="s">
        <v>343</v>
      </c>
      <c r="J65" s="325"/>
    </row>
    <row r="66" spans="2:10" ht="15.75">
      <c r="B66" s="326"/>
      <c r="C66" s="328" t="s">
        <v>322</v>
      </c>
      <c r="D66"/>
      <c r="E66"/>
      <c r="F66" s="327" t="s">
        <v>298</v>
      </c>
      <c r="G66"/>
      <c r="H66"/>
      <c r="I66" s="327" t="s">
        <v>322</v>
      </c>
      <c r="J66" s="325"/>
    </row>
    <row r="67" spans="2:10" ht="15.75">
      <c r="B67" s="326"/>
      <c r="C67" s="327" t="s">
        <v>323</v>
      </c>
      <c r="D67"/>
      <c r="E67"/>
      <c r="F67" s="327" t="s">
        <v>324</v>
      </c>
      <c r="G67"/>
      <c r="H67"/>
      <c r="I67" s="327" t="s">
        <v>344</v>
      </c>
      <c r="J67" s="325"/>
    </row>
    <row r="68" spans="2:10">
      <c r="B68" s="326"/>
      <c r="C68" s="328" t="s">
        <v>326</v>
      </c>
      <c r="D68"/>
      <c r="E68"/>
      <c r="F68" s="328" t="s">
        <v>301</v>
      </c>
      <c r="G68"/>
      <c r="H68"/>
      <c r="I68" s="328" t="s">
        <v>301</v>
      </c>
      <c r="J68" s="325"/>
    </row>
    <row r="69" spans="2:10">
      <c r="B69" s="326"/>
      <c r="C69" s="328" t="s">
        <v>327</v>
      </c>
      <c r="D69"/>
      <c r="E69"/>
      <c r="F69"/>
      <c r="G69"/>
      <c r="H69"/>
      <c r="I69"/>
      <c r="J69" s="325"/>
    </row>
    <row r="70" spans="2:10">
      <c r="B70" s="326"/>
      <c r="C70"/>
      <c r="D70"/>
      <c r="E70"/>
      <c r="F70"/>
      <c r="G70"/>
      <c r="H70"/>
      <c r="I70"/>
      <c r="J70" s="325"/>
    </row>
    <row r="71" spans="2:10" ht="15.75">
      <c r="B71" s="326"/>
      <c r="C71"/>
      <c r="D71"/>
      <c r="E71"/>
      <c r="F71" s="327" t="s">
        <v>328</v>
      </c>
      <c r="G71"/>
      <c r="H71"/>
      <c r="I71"/>
      <c r="J71" s="325"/>
    </row>
    <row r="72" spans="2:10" ht="19.5" thickBot="1">
      <c r="B72" s="331"/>
      <c r="C72" s="332"/>
      <c r="D72" s="332"/>
      <c r="E72" s="332"/>
      <c r="F72" s="333" t="s">
        <v>329</v>
      </c>
      <c r="G72" s="332"/>
      <c r="H72" s="332"/>
      <c r="I72" s="332"/>
      <c r="J72" s="334"/>
    </row>
    <row r="73" spans="2:10" ht="15.75" thickTop="1"/>
    <row r="74" spans="2:10" ht="15.75" customHeight="1"/>
    <row r="75" spans="2:10" ht="15" customHeight="1"/>
    <row r="76" spans="2:10" ht="15" customHeight="1"/>
    <row r="77" spans="2:10" ht="15.75" customHeight="1"/>
  </sheetData>
  <mergeCells count="2">
    <mergeCell ref="B2:J7"/>
    <mergeCell ref="C9:I10"/>
  </mergeCells>
  <printOptions horizontalCentered="1"/>
  <pageMargins left="0" right="0" top="0.5" bottom="0.25" header="0.3" footer="0.3"/>
  <pageSetup paperSize="5" scale="82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tabColor rgb="FFFF0000"/>
    <pageSetUpPr fitToPage="1"/>
  </sheetPr>
  <dimension ref="A1:K290"/>
  <sheetViews>
    <sheetView defaultGridColor="0" view="pageBreakPreview" colorId="22" zoomScaleNormal="75" zoomScaleSheetLayoutView="100" workbookViewId="0">
      <selection activeCell="B4" sqref="B4:C4"/>
    </sheetView>
  </sheetViews>
  <sheetFormatPr defaultColWidth="10.109375" defaultRowHeight="15"/>
  <cols>
    <col min="1" max="1" width="24.6640625" style="5" customWidth="1"/>
    <col min="2" max="2" width="6.6640625" style="5" customWidth="1"/>
    <col min="3" max="3" width="21.6640625" style="5" customWidth="1"/>
    <col min="4" max="5" width="12.6640625" style="5" customWidth="1"/>
    <col min="6" max="7" width="9.6640625" style="5" customWidth="1"/>
    <col min="8" max="8" width="9.6640625" style="223" customWidth="1"/>
    <col min="9" max="9" width="12.6640625" style="223" customWidth="1"/>
    <col min="10" max="10" width="11" style="215" customWidth="1"/>
    <col min="11" max="11" width="4.77734375" style="5" customWidth="1"/>
    <col min="12" max="16384" width="10.109375" style="5"/>
  </cols>
  <sheetData>
    <row r="1" spans="1:10" ht="15" customHeight="1" thickTop="1">
      <c r="A1" s="883"/>
      <c r="B1" s="884"/>
      <c r="C1" s="884"/>
      <c r="D1" s="884"/>
      <c r="E1" s="884"/>
      <c r="F1" s="884"/>
      <c r="G1" s="884"/>
      <c r="H1" s="884"/>
      <c r="I1" s="885"/>
      <c r="J1" s="203"/>
    </row>
    <row r="2" spans="1:10" ht="19.899999999999999" customHeight="1">
      <c r="A2" s="716" t="s">
        <v>145</v>
      </c>
      <c r="B2" s="658"/>
      <c r="C2" s="658"/>
      <c r="D2" s="658"/>
      <c r="E2" s="658"/>
      <c r="F2" s="658"/>
      <c r="G2" s="658"/>
      <c r="H2" s="658"/>
      <c r="I2" s="717"/>
      <c r="J2" s="203"/>
    </row>
    <row r="3" spans="1:10" ht="15" customHeight="1">
      <c r="A3" s="263"/>
      <c r="B3" s="7"/>
      <c r="C3" s="7"/>
      <c r="D3" s="9"/>
      <c r="E3" s="23"/>
      <c r="F3" s="23"/>
      <c r="G3" s="23"/>
      <c r="H3" s="318"/>
      <c r="I3" s="264"/>
      <c r="J3" s="202"/>
    </row>
    <row r="4" spans="1:10" ht="15" customHeight="1">
      <c r="A4" s="367" t="s">
        <v>19</v>
      </c>
      <c r="B4" s="888" t="str">
        <f>'100 Extras'!B4</f>
        <v>Merkley Oaks</v>
      </c>
      <c r="C4" s="888"/>
      <c r="D4" s="341"/>
      <c r="E4" s="341"/>
      <c r="F4" s="149" t="s">
        <v>0</v>
      </c>
      <c r="G4" s="846">
        <f>'100 Extras'!F4</f>
        <v>45748</v>
      </c>
      <c r="H4" s="846"/>
      <c r="I4" s="155"/>
      <c r="J4" s="204"/>
    </row>
    <row r="5" spans="1:10" ht="15" customHeight="1">
      <c r="A5" s="367" t="s">
        <v>20</v>
      </c>
      <c r="B5" s="888" t="str">
        <f>'1000 Extras'!B5</f>
        <v>1000 Series</v>
      </c>
      <c r="C5" s="888"/>
      <c r="D5" s="24"/>
      <c r="E5" s="59"/>
      <c r="F5" s="413" t="s">
        <v>183</v>
      </c>
      <c r="G5" s="846" t="str">
        <f>'100 Extras'!F5</f>
        <v>XXX - XXX</v>
      </c>
      <c r="H5" s="846"/>
      <c r="I5" s="156"/>
      <c r="J5" s="205"/>
    </row>
    <row r="6" spans="1:10" ht="15" customHeight="1">
      <c r="A6" s="367"/>
      <c r="B6" s="895"/>
      <c r="C6" s="895"/>
      <c r="D6" s="24"/>
      <c r="E6" s="24"/>
      <c r="F6" s="59"/>
      <c r="G6" s="886"/>
      <c r="H6" s="886"/>
      <c r="I6" s="887"/>
      <c r="J6" s="206"/>
    </row>
    <row r="7" spans="1:10" ht="15" customHeight="1">
      <c r="A7" s="367" t="s">
        <v>3</v>
      </c>
      <c r="B7" s="888" t="str">
        <f>'100 Extras'!B7</f>
        <v xml:space="preserve">S &amp; S Bolton Electric Inc. </v>
      </c>
      <c r="C7" s="888"/>
      <c r="D7" s="24"/>
      <c r="E7" s="24"/>
      <c r="F7" s="680" t="str">
        <f>'100''s'!H8</f>
        <v>CONTRACT PERIOD :</v>
      </c>
      <c r="G7" s="680"/>
      <c r="H7" s="680"/>
      <c r="I7" s="265"/>
      <c r="J7" s="202"/>
    </row>
    <row r="8" spans="1:10" ht="15" customHeight="1">
      <c r="A8" s="367"/>
      <c r="B8" s="888" t="str">
        <f>'100 Extras'!B8</f>
        <v>Operating as S &amp; S Electric</v>
      </c>
      <c r="C8" s="888"/>
      <c r="D8" s="24"/>
      <c r="E8" s="24"/>
      <c r="F8" s="680" t="str">
        <f>'100''s'!H9</f>
        <v>April 1, 2025 to March 31, 2026</v>
      </c>
      <c r="G8" s="680"/>
      <c r="H8" s="680"/>
      <c r="I8" s="156"/>
      <c r="J8" s="207"/>
    </row>
    <row r="9" spans="1:10" ht="15" customHeight="1">
      <c r="A9" s="367" t="s">
        <v>21</v>
      </c>
      <c r="B9" s="519" t="str">
        <f>'100 Extras'!B9</f>
        <v>A - 7</v>
      </c>
      <c r="C9" s="522"/>
      <c r="D9" s="27"/>
      <c r="E9" s="59"/>
      <c r="F9" s="59"/>
      <c r="G9" s="199"/>
      <c r="H9" s="99"/>
      <c r="I9" s="266"/>
      <c r="J9" s="207"/>
    </row>
    <row r="10" spans="1:10" ht="15" customHeight="1" thickBot="1">
      <c r="A10" s="157"/>
      <c r="B10" s="158"/>
      <c r="C10" s="293"/>
      <c r="D10" s="158"/>
      <c r="E10" s="158"/>
      <c r="F10" s="285"/>
      <c r="G10" s="158"/>
      <c r="H10" s="294"/>
      <c r="I10" s="295"/>
      <c r="J10" s="202"/>
    </row>
    <row r="11" spans="1:10" ht="19.5" thickTop="1" thickBot="1">
      <c r="A11" s="718" t="s">
        <v>40</v>
      </c>
      <c r="B11" s="719"/>
      <c r="C11" s="719"/>
      <c r="D11" s="719"/>
      <c r="E11" s="719"/>
      <c r="F11" s="719"/>
      <c r="G11" s="719"/>
      <c r="H11" s="719"/>
      <c r="I11" s="720"/>
      <c r="J11" s="205"/>
    </row>
    <row r="12" spans="1:10" ht="19.899999999999999" customHeight="1" thickTop="1">
      <c r="A12" s="864" t="s">
        <v>32</v>
      </c>
      <c r="B12" s="865"/>
      <c r="C12" s="865"/>
      <c r="D12" s="865"/>
      <c r="E12" s="866"/>
      <c r="F12" s="414" t="s">
        <v>122</v>
      </c>
      <c r="G12" s="415" t="s">
        <v>33</v>
      </c>
      <c r="H12" s="416" t="s">
        <v>76</v>
      </c>
      <c r="I12" s="417" t="s">
        <v>82</v>
      </c>
      <c r="J12" s="208"/>
    </row>
    <row r="13" spans="1:10" ht="15" customHeight="1">
      <c r="A13" s="899"/>
      <c r="B13" s="900"/>
      <c r="C13" s="900"/>
      <c r="D13" s="900"/>
      <c r="E13" s="901"/>
      <c r="F13" s="236"/>
      <c r="G13" s="231"/>
      <c r="H13" s="216">
        <v>0.13</v>
      </c>
      <c r="I13" s="267"/>
      <c r="J13" s="208"/>
    </row>
    <row r="14" spans="1:10" ht="15" customHeight="1">
      <c r="A14" s="889" t="s">
        <v>41</v>
      </c>
      <c r="B14" s="890"/>
      <c r="C14" s="890"/>
      <c r="D14" s="890"/>
      <c r="E14" s="891"/>
      <c r="F14" s="232"/>
      <c r="G14" s="232"/>
      <c r="H14" s="224"/>
      <c r="I14" s="268"/>
      <c r="J14" s="4"/>
    </row>
    <row r="15" spans="1:10" s="13" customFormat="1" ht="15" customHeight="1">
      <c r="A15" s="849" t="s">
        <v>42</v>
      </c>
      <c r="B15" s="850"/>
      <c r="C15" s="850"/>
      <c r="D15" s="850"/>
      <c r="E15" s="851"/>
      <c r="F15" s="237"/>
      <c r="G15" s="523">
        <v>0</v>
      </c>
      <c r="H15" s="524">
        <f>G15*H$13</f>
        <v>0</v>
      </c>
      <c r="I15" s="525">
        <f>SUM(G15:H15)</f>
        <v>0</v>
      </c>
      <c r="J15" s="14"/>
    </row>
    <row r="16" spans="1:10" customFormat="1" ht="15" customHeight="1">
      <c r="A16" s="892"/>
      <c r="B16" s="893"/>
      <c r="C16" s="893"/>
      <c r="D16" s="893"/>
      <c r="E16" s="894"/>
      <c r="F16" s="238"/>
      <c r="G16" s="232"/>
      <c r="H16" s="226"/>
      <c r="I16" s="218"/>
      <c r="J16" s="12"/>
    </row>
    <row r="17" spans="1:10" customFormat="1" ht="15" customHeight="1">
      <c r="A17" s="871" t="s">
        <v>23</v>
      </c>
      <c r="B17" s="872"/>
      <c r="C17" s="872"/>
      <c r="D17" s="872"/>
      <c r="E17" s="873"/>
      <c r="F17" s="239"/>
      <c r="G17" s="234"/>
      <c r="H17" s="226"/>
      <c r="I17" s="218"/>
      <c r="J17" s="12"/>
    </row>
    <row r="18" spans="1:10" s="13" customFormat="1" ht="15" customHeight="1">
      <c r="A18" s="867" t="s">
        <v>223</v>
      </c>
      <c r="B18" s="868"/>
      <c r="C18" s="868"/>
      <c r="D18" s="868"/>
      <c r="E18" s="869"/>
      <c r="F18" s="583">
        <v>0</v>
      </c>
      <c r="G18" s="580">
        <v>0</v>
      </c>
      <c r="H18" s="524">
        <f t="shared" ref="H18:H34" si="0">G18*H$13</f>
        <v>0</v>
      </c>
      <c r="I18" s="525">
        <f>SUM(G18:H18)</f>
        <v>0</v>
      </c>
      <c r="J18" s="14"/>
    </row>
    <row r="19" spans="1:10" s="13" customFormat="1" ht="15" customHeight="1">
      <c r="A19" s="867" t="s">
        <v>222</v>
      </c>
      <c r="B19" s="868"/>
      <c r="C19" s="868"/>
      <c r="D19" s="868"/>
      <c r="E19" s="869"/>
      <c r="F19" s="371"/>
      <c r="G19" s="581">
        <v>0</v>
      </c>
      <c r="H19" s="525">
        <f t="shared" si="0"/>
        <v>0</v>
      </c>
      <c r="I19" s="525">
        <f t="shared" ref="I19:I34" si="1">SUM(G19:H19)</f>
        <v>0</v>
      </c>
    </row>
    <row r="20" spans="1:10" s="13" customFormat="1" ht="15" customHeight="1">
      <c r="A20" s="867" t="s">
        <v>123</v>
      </c>
      <c r="B20" s="868"/>
      <c r="C20" s="868"/>
      <c r="D20" s="868"/>
      <c r="E20" s="869"/>
      <c r="F20" s="371"/>
      <c r="G20" s="582">
        <v>0</v>
      </c>
      <c r="H20" s="524">
        <f t="shared" si="0"/>
        <v>0</v>
      </c>
      <c r="I20" s="525">
        <f t="shared" si="1"/>
        <v>0</v>
      </c>
    </row>
    <row r="21" spans="1:10" s="13" customFormat="1" ht="15" customHeight="1">
      <c r="A21" s="867" t="s">
        <v>124</v>
      </c>
      <c r="B21" s="868"/>
      <c r="C21" s="868"/>
      <c r="D21" s="868"/>
      <c r="E21" s="869"/>
      <c r="F21" s="371"/>
      <c r="G21" s="581">
        <v>0</v>
      </c>
      <c r="H21" s="524">
        <f t="shared" si="0"/>
        <v>0</v>
      </c>
      <c r="I21" s="525">
        <f t="shared" si="1"/>
        <v>0</v>
      </c>
    </row>
    <row r="22" spans="1:10" s="13" customFormat="1" ht="15" customHeight="1">
      <c r="A22" s="867" t="s">
        <v>279</v>
      </c>
      <c r="B22" s="868"/>
      <c r="C22" s="868"/>
      <c r="D22" s="868"/>
      <c r="E22" s="869"/>
      <c r="F22" s="371"/>
      <c r="G22" s="581">
        <v>0</v>
      </c>
      <c r="H22" s="524">
        <f t="shared" si="0"/>
        <v>0</v>
      </c>
      <c r="I22" s="525">
        <f t="shared" si="1"/>
        <v>0</v>
      </c>
    </row>
    <row r="23" spans="1:10" s="13" customFormat="1" ht="15" customHeight="1">
      <c r="A23" s="867" t="s">
        <v>278</v>
      </c>
      <c r="B23" s="868"/>
      <c r="C23" s="868"/>
      <c r="D23" s="868"/>
      <c r="E23" s="869"/>
      <c r="F23" s="583">
        <v>0</v>
      </c>
      <c r="G23" s="581">
        <v>0</v>
      </c>
      <c r="H23" s="524">
        <f t="shared" si="0"/>
        <v>0</v>
      </c>
      <c r="I23" s="525">
        <f t="shared" si="1"/>
        <v>0</v>
      </c>
      <c r="J23" s="14"/>
    </row>
    <row r="24" spans="1:10" s="13" customFormat="1" ht="15" customHeight="1">
      <c r="A24" s="867" t="s">
        <v>207</v>
      </c>
      <c r="B24" s="868"/>
      <c r="C24" s="868"/>
      <c r="D24" s="868"/>
      <c r="E24" s="869"/>
      <c r="F24" s="583">
        <v>0</v>
      </c>
      <c r="G24" s="581">
        <v>0</v>
      </c>
      <c r="H24" s="524">
        <f t="shared" si="0"/>
        <v>0</v>
      </c>
      <c r="I24" s="525">
        <f t="shared" si="1"/>
        <v>0</v>
      </c>
      <c r="J24" s="15"/>
    </row>
    <row r="25" spans="1:10" s="13" customFormat="1" ht="15" customHeight="1">
      <c r="A25" s="867" t="s">
        <v>208</v>
      </c>
      <c r="B25" s="868"/>
      <c r="C25" s="868"/>
      <c r="D25" s="868"/>
      <c r="E25" s="869"/>
      <c r="F25" s="583">
        <v>0</v>
      </c>
      <c r="G25" s="581">
        <v>0</v>
      </c>
      <c r="H25" s="524">
        <f t="shared" si="0"/>
        <v>0</v>
      </c>
      <c r="I25" s="525">
        <f t="shared" si="1"/>
        <v>0</v>
      </c>
      <c r="J25" s="15"/>
    </row>
    <row r="26" spans="1:10" s="13" customFormat="1" ht="15" customHeight="1">
      <c r="A26" s="867" t="s">
        <v>148</v>
      </c>
      <c r="B26" s="868"/>
      <c r="C26" s="868"/>
      <c r="D26" s="868"/>
      <c r="E26" s="869"/>
      <c r="F26" s="583">
        <v>0</v>
      </c>
      <c r="G26" s="581">
        <v>0</v>
      </c>
      <c r="H26" s="524">
        <f t="shared" si="0"/>
        <v>0</v>
      </c>
      <c r="I26" s="525">
        <f t="shared" si="1"/>
        <v>0</v>
      </c>
      <c r="J26" s="15"/>
    </row>
    <row r="27" spans="1:10" s="13" customFormat="1" ht="15" customHeight="1">
      <c r="A27" s="867" t="s">
        <v>149</v>
      </c>
      <c r="B27" s="868"/>
      <c r="C27" s="868"/>
      <c r="D27" s="868"/>
      <c r="E27" s="869"/>
      <c r="F27" s="583">
        <v>0</v>
      </c>
      <c r="G27" s="581">
        <v>0</v>
      </c>
      <c r="H27" s="524">
        <f t="shared" ref="H27" si="2">G27*H$13</f>
        <v>0</v>
      </c>
      <c r="I27" s="525">
        <f t="shared" ref="I27" si="3">SUM(G27:H27)</f>
        <v>0</v>
      </c>
      <c r="J27" s="15"/>
    </row>
    <row r="28" spans="1:10" s="13" customFormat="1" ht="15" customHeight="1">
      <c r="A28" s="867" t="s">
        <v>209</v>
      </c>
      <c r="B28" s="868"/>
      <c r="C28" s="868"/>
      <c r="D28" s="868"/>
      <c r="E28" s="869"/>
      <c r="F28" s="583">
        <v>0</v>
      </c>
      <c r="G28" s="581">
        <v>0</v>
      </c>
      <c r="H28" s="524">
        <f t="shared" si="0"/>
        <v>0</v>
      </c>
      <c r="I28" s="525">
        <f t="shared" si="1"/>
        <v>0</v>
      </c>
      <c r="J28" s="15"/>
    </row>
    <row r="29" spans="1:10" s="13" customFormat="1" ht="15" customHeight="1">
      <c r="A29" s="867" t="s">
        <v>210</v>
      </c>
      <c r="B29" s="868"/>
      <c r="C29" s="868"/>
      <c r="D29" s="868"/>
      <c r="E29" s="869"/>
      <c r="F29" s="371"/>
      <c r="G29" s="581">
        <v>0</v>
      </c>
      <c r="H29" s="524">
        <f t="shared" si="0"/>
        <v>0</v>
      </c>
      <c r="I29" s="525">
        <f t="shared" si="1"/>
        <v>0</v>
      </c>
      <c r="J29" s="15"/>
    </row>
    <row r="30" spans="1:10" s="13" customFormat="1" ht="15" customHeight="1">
      <c r="A30" s="867" t="s">
        <v>211</v>
      </c>
      <c r="B30" s="868"/>
      <c r="C30" s="868"/>
      <c r="D30" s="868"/>
      <c r="E30" s="869"/>
      <c r="F30" s="371"/>
      <c r="G30" s="581">
        <v>0</v>
      </c>
      <c r="H30" s="524">
        <f t="shared" si="0"/>
        <v>0</v>
      </c>
      <c r="I30" s="525">
        <f t="shared" si="1"/>
        <v>0</v>
      </c>
      <c r="J30" s="15"/>
    </row>
    <row r="31" spans="1:10" s="13" customFormat="1" ht="15" customHeight="1">
      <c r="A31" s="867" t="s">
        <v>212</v>
      </c>
      <c r="B31" s="868"/>
      <c r="C31" s="868"/>
      <c r="D31" s="868"/>
      <c r="E31" s="869"/>
      <c r="F31" s="371"/>
      <c r="G31" s="581">
        <v>0</v>
      </c>
      <c r="H31" s="524">
        <f t="shared" si="0"/>
        <v>0</v>
      </c>
      <c r="I31" s="525">
        <f t="shared" si="1"/>
        <v>0</v>
      </c>
      <c r="J31" s="15"/>
    </row>
    <row r="32" spans="1:10" s="13" customFormat="1" ht="15" customHeight="1">
      <c r="A32" s="867" t="s">
        <v>213</v>
      </c>
      <c r="B32" s="868"/>
      <c r="C32" s="868"/>
      <c r="D32" s="868"/>
      <c r="E32" s="869"/>
      <c r="F32" s="583">
        <v>0</v>
      </c>
      <c r="G32" s="581">
        <v>0</v>
      </c>
      <c r="H32" s="524">
        <f t="shared" si="0"/>
        <v>0</v>
      </c>
      <c r="I32" s="525">
        <f t="shared" si="1"/>
        <v>0</v>
      </c>
      <c r="J32" s="14"/>
    </row>
    <row r="33" spans="1:10" s="13" customFormat="1" ht="15" customHeight="1">
      <c r="A33" s="867" t="s">
        <v>214</v>
      </c>
      <c r="B33" s="868"/>
      <c r="C33" s="868"/>
      <c r="D33" s="868"/>
      <c r="E33" s="869"/>
      <c r="F33" s="583">
        <v>0</v>
      </c>
      <c r="G33" s="581">
        <v>0</v>
      </c>
      <c r="H33" s="524">
        <f t="shared" si="0"/>
        <v>0</v>
      </c>
      <c r="I33" s="525">
        <f t="shared" si="1"/>
        <v>0</v>
      </c>
      <c r="J33" s="14"/>
    </row>
    <row r="34" spans="1:10" s="13" customFormat="1" ht="15" customHeight="1">
      <c r="A34" s="867" t="s">
        <v>215</v>
      </c>
      <c r="B34" s="868"/>
      <c r="C34" s="868"/>
      <c r="D34" s="868"/>
      <c r="E34" s="869"/>
      <c r="F34" s="583">
        <v>0</v>
      </c>
      <c r="G34" s="581">
        <v>0</v>
      </c>
      <c r="H34" s="524">
        <f t="shared" si="0"/>
        <v>0</v>
      </c>
      <c r="I34" s="525">
        <f t="shared" si="1"/>
        <v>0</v>
      </c>
      <c r="J34" s="14"/>
    </row>
    <row r="35" spans="1:10" s="13" customFormat="1" ht="15" customHeight="1">
      <c r="A35" s="867" t="s">
        <v>216</v>
      </c>
      <c r="B35" s="868"/>
      <c r="C35" s="868"/>
      <c r="D35" s="868"/>
      <c r="E35" s="869"/>
      <c r="F35" s="16"/>
      <c r="G35" s="581">
        <v>0</v>
      </c>
      <c r="H35" s="524">
        <f t="shared" ref="H35:H36" si="4">G35*H$13</f>
        <v>0</v>
      </c>
      <c r="I35" s="525">
        <f t="shared" ref="I35:I36" si="5">SUM(G35:H35)</f>
        <v>0</v>
      </c>
      <c r="J35" s="14"/>
    </row>
    <row r="36" spans="1:10" s="13" customFormat="1" ht="15" customHeight="1">
      <c r="A36" s="867" t="s">
        <v>206</v>
      </c>
      <c r="B36" s="868"/>
      <c r="C36" s="868"/>
      <c r="D36" s="868"/>
      <c r="E36" s="869"/>
      <c r="F36" s="16"/>
      <c r="G36" s="581">
        <v>0</v>
      </c>
      <c r="H36" s="524">
        <f t="shared" si="4"/>
        <v>0</v>
      </c>
      <c r="I36" s="525">
        <f t="shared" si="5"/>
        <v>0</v>
      </c>
      <c r="J36" s="14"/>
    </row>
    <row r="37" spans="1:10" customFormat="1" ht="15" customHeight="1">
      <c r="A37" s="858"/>
      <c r="B37" s="859"/>
      <c r="C37" s="859"/>
      <c r="D37" s="859"/>
      <c r="E37" s="860"/>
      <c r="F37" s="239"/>
      <c r="G37" s="234"/>
      <c r="H37" s="226"/>
      <c r="I37" s="218"/>
      <c r="J37" s="12"/>
    </row>
    <row r="38" spans="1:10" customFormat="1" ht="15" customHeight="1">
      <c r="A38" s="871" t="s">
        <v>35</v>
      </c>
      <c r="B38" s="872"/>
      <c r="C38" s="872"/>
      <c r="D38" s="872"/>
      <c r="E38" s="873"/>
      <c r="F38" s="239"/>
      <c r="G38" s="234"/>
      <c r="H38" s="227"/>
      <c r="I38" s="269"/>
      <c r="J38" s="12"/>
    </row>
    <row r="39" spans="1:10" s="13" customFormat="1" ht="15" customHeight="1">
      <c r="A39" s="867" t="s">
        <v>217</v>
      </c>
      <c r="B39" s="868"/>
      <c r="C39" s="868"/>
      <c r="D39" s="868"/>
      <c r="E39" s="870"/>
      <c r="F39" s="240"/>
      <c r="G39" s="581">
        <v>0</v>
      </c>
      <c r="H39" s="524">
        <f t="shared" ref="H39:H48" si="6">G39*H$13</f>
        <v>0</v>
      </c>
      <c r="I39" s="525">
        <f>SUM(G39:H39)</f>
        <v>0</v>
      </c>
      <c r="J39" s="14"/>
    </row>
    <row r="40" spans="1:10" s="13" customFormat="1" ht="15" customHeight="1">
      <c r="A40" s="867" t="s">
        <v>43</v>
      </c>
      <c r="B40" s="868"/>
      <c r="C40" s="868"/>
      <c r="D40" s="868"/>
      <c r="E40" s="870"/>
      <c r="F40" s="240"/>
      <c r="G40" s="581">
        <v>0</v>
      </c>
      <c r="H40" s="524">
        <f t="shared" si="6"/>
        <v>0</v>
      </c>
      <c r="I40" s="525">
        <f t="shared" ref="I40:I48" si="7">SUM(G40:H40)</f>
        <v>0</v>
      </c>
      <c r="J40" s="14"/>
    </row>
    <row r="41" spans="1:10" s="13" customFormat="1" ht="15" customHeight="1">
      <c r="A41" s="867" t="s">
        <v>221</v>
      </c>
      <c r="B41" s="868"/>
      <c r="C41" s="868"/>
      <c r="D41" s="868"/>
      <c r="E41" s="870"/>
      <c r="F41" s="240"/>
      <c r="G41" s="581">
        <v>0</v>
      </c>
      <c r="H41" s="524">
        <f t="shared" si="6"/>
        <v>0</v>
      </c>
      <c r="I41" s="525">
        <f t="shared" si="7"/>
        <v>0</v>
      </c>
      <c r="J41" s="14"/>
    </row>
    <row r="42" spans="1:10" s="13" customFormat="1" ht="15" customHeight="1">
      <c r="A42" s="867" t="s">
        <v>280</v>
      </c>
      <c r="B42" s="868"/>
      <c r="C42" s="868"/>
      <c r="D42" s="868"/>
      <c r="E42" s="870"/>
      <c r="F42" s="240"/>
      <c r="G42" s="581">
        <v>0</v>
      </c>
      <c r="H42" s="524">
        <f t="shared" si="6"/>
        <v>0</v>
      </c>
      <c r="I42" s="525">
        <f t="shared" si="7"/>
        <v>0</v>
      </c>
      <c r="J42" s="14"/>
    </row>
    <row r="43" spans="1:10" s="13" customFormat="1" ht="15" customHeight="1">
      <c r="A43" s="867" t="s">
        <v>281</v>
      </c>
      <c r="B43" s="868"/>
      <c r="C43" s="868"/>
      <c r="D43" s="868"/>
      <c r="E43" s="870"/>
      <c r="F43" s="240"/>
      <c r="G43" s="581">
        <v>0</v>
      </c>
      <c r="H43" s="524">
        <f t="shared" si="6"/>
        <v>0</v>
      </c>
      <c r="I43" s="525">
        <f t="shared" si="7"/>
        <v>0</v>
      </c>
      <c r="J43" s="14"/>
    </row>
    <row r="44" spans="1:10" s="13" customFormat="1" ht="15" customHeight="1">
      <c r="A44" s="867" t="s">
        <v>125</v>
      </c>
      <c r="B44" s="868"/>
      <c r="C44" s="868"/>
      <c r="D44" s="868"/>
      <c r="E44" s="870"/>
      <c r="F44" s="240"/>
      <c r="G44" s="581">
        <v>0</v>
      </c>
      <c r="H44" s="524">
        <f t="shared" si="6"/>
        <v>0</v>
      </c>
      <c r="I44" s="525">
        <f t="shared" si="7"/>
        <v>0</v>
      </c>
      <c r="J44" s="14"/>
    </row>
    <row r="45" spans="1:10" s="13" customFormat="1" ht="15" customHeight="1">
      <c r="A45" s="867" t="s">
        <v>218</v>
      </c>
      <c r="B45" s="868"/>
      <c r="C45" s="868"/>
      <c r="D45" s="868"/>
      <c r="E45" s="870"/>
      <c r="F45" s="240"/>
      <c r="G45" s="581">
        <v>0</v>
      </c>
      <c r="H45" s="524">
        <f t="shared" si="6"/>
        <v>0</v>
      </c>
      <c r="I45" s="525">
        <f t="shared" si="7"/>
        <v>0</v>
      </c>
      <c r="J45" s="14"/>
    </row>
    <row r="46" spans="1:10" s="13" customFormat="1" ht="15" customHeight="1">
      <c r="A46" s="867" t="s">
        <v>219</v>
      </c>
      <c r="B46" s="868"/>
      <c r="C46" s="868"/>
      <c r="D46" s="868"/>
      <c r="E46" s="870"/>
      <c r="F46" s="240"/>
      <c r="G46" s="581">
        <v>0</v>
      </c>
      <c r="H46" s="524">
        <f t="shared" si="6"/>
        <v>0</v>
      </c>
      <c r="I46" s="525">
        <f t="shared" si="7"/>
        <v>0</v>
      </c>
      <c r="J46" s="14"/>
    </row>
    <row r="47" spans="1:10" s="13" customFormat="1" ht="15" customHeight="1">
      <c r="A47" s="867" t="s">
        <v>220</v>
      </c>
      <c r="B47" s="868"/>
      <c r="C47" s="868"/>
      <c r="D47" s="868"/>
      <c r="E47" s="870"/>
      <c r="F47" s="240"/>
      <c r="G47" s="581">
        <v>0</v>
      </c>
      <c r="H47" s="524">
        <f t="shared" si="6"/>
        <v>0</v>
      </c>
      <c r="I47" s="525">
        <f t="shared" si="7"/>
        <v>0</v>
      </c>
      <c r="J47" s="14"/>
    </row>
    <row r="48" spans="1:10" s="13" customFormat="1" ht="15" customHeight="1">
      <c r="A48" s="867" t="s">
        <v>126</v>
      </c>
      <c r="B48" s="868"/>
      <c r="C48" s="868"/>
      <c r="D48" s="868"/>
      <c r="E48" s="870"/>
      <c r="F48" s="240"/>
      <c r="G48" s="581">
        <v>0</v>
      </c>
      <c r="H48" s="524">
        <f t="shared" si="6"/>
        <v>0</v>
      </c>
      <c r="I48" s="525">
        <f t="shared" si="7"/>
        <v>0</v>
      </c>
      <c r="J48" s="14"/>
    </row>
    <row r="49" spans="1:10" customFormat="1" ht="15" customHeight="1">
      <c r="A49" s="858"/>
      <c r="B49" s="859"/>
      <c r="C49" s="859"/>
      <c r="D49" s="859"/>
      <c r="E49" s="860"/>
      <c r="F49" s="239"/>
      <c r="G49" s="234"/>
      <c r="H49" s="226"/>
      <c r="I49" s="218"/>
      <c r="J49" s="12"/>
    </row>
    <row r="50" spans="1:10" customFormat="1" ht="15" customHeight="1">
      <c r="A50" s="871" t="s">
        <v>24</v>
      </c>
      <c r="B50" s="872"/>
      <c r="C50" s="872"/>
      <c r="D50" s="872"/>
      <c r="E50" s="873"/>
      <c r="F50" s="239"/>
      <c r="G50" s="234"/>
      <c r="H50" s="227"/>
      <c r="I50" s="269"/>
      <c r="J50" s="12"/>
    </row>
    <row r="51" spans="1:10" s="13" customFormat="1" ht="15" customHeight="1">
      <c r="A51" s="867" t="s">
        <v>224</v>
      </c>
      <c r="B51" s="868"/>
      <c r="C51" s="868"/>
      <c r="D51" s="868"/>
      <c r="E51" s="869"/>
      <c r="F51" s="583">
        <v>0</v>
      </c>
      <c r="G51" s="581">
        <v>0</v>
      </c>
      <c r="H51" s="524">
        <f t="shared" ref="H51:H57" si="8">G51*H$13</f>
        <v>0</v>
      </c>
      <c r="I51" s="525">
        <f>SUM(G51:H51)</f>
        <v>0</v>
      </c>
      <c r="J51" s="14"/>
    </row>
    <row r="52" spans="1:10" s="13" customFormat="1" ht="15" customHeight="1">
      <c r="A52" s="867" t="s">
        <v>225</v>
      </c>
      <c r="B52" s="868"/>
      <c r="C52" s="868"/>
      <c r="D52" s="868"/>
      <c r="E52" s="869"/>
      <c r="F52" s="241"/>
      <c r="G52" s="581">
        <v>0</v>
      </c>
      <c r="H52" s="524">
        <f t="shared" si="8"/>
        <v>0</v>
      </c>
      <c r="I52" s="525">
        <f t="shared" ref="I52:I57" si="9">SUM(G52:H52)</f>
        <v>0</v>
      </c>
      <c r="J52" s="14"/>
    </row>
    <row r="53" spans="1:10" s="13" customFormat="1" ht="15" customHeight="1">
      <c r="A53" s="867" t="s">
        <v>226</v>
      </c>
      <c r="B53" s="868"/>
      <c r="C53" s="868"/>
      <c r="D53" s="868"/>
      <c r="E53" s="869"/>
      <c r="F53" s="241"/>
      <c r="G53" s="581">
        <v>0</v>
      </c>
      <c r="H53" s="524">
        <f t="shared" si="8"/>
        <v>0</v>
      </c>
      <c r="I53" s="525">
        <f t="shared" si="9"/>
        <v>0</v>
      </c>
      <c r="J53" s="14"/>
    </row>
    <row r="54" spans="1:10" s="13" customFormat="1" ht="15" customHeight="1">
      <c r="A54" s="867" t="s">
        <v>227</v>
      </c>
      <c r="B54" s="868"/>
      <c r="C54" s="868"/>
      <c r="D54" s="868"/>
      <c r="E54" s="869"/>
      <c r="F54" s="241"/>
      <c r="G54" s="581">
        <v>0</v>
      </c>
      <c r="H54" s="524">
        <f t="shared" si="8"/>
        <v>0</v>
      </c>
      <c r="I54" s="525">
        <f t="shared" si="9"/>
        <v>0</v>
      </c>
      <c r="J54" s="14"/>
    </row>
    <row r="55" spans="1:10" s="13" customFormat="1" ht="15" customHeight="1">
      <c r="A55" s="867" t="s">
        <v>228</v>
      </c>
      <c r="B55" s="868"/>
      <c r="C55" s="868"/>
      <c r="D55" s="868"/>
      <c r="E55" s="869"/>
      <c r="F55" s="241"/>
      <c r="G55" s="581">
        <v>0</v>
      </c>
      <c r="H55" s="524">
        <f t="shared" si="8"/>
        <v>0</v>
      </c>
      <c r="I55" s="525">
        <f t="shared" si="9"/>
        <v>0</v>
      </c>
      <c r="J55" s="14"/>
    </row>
    <row r="56" spans="1:10" s="13" customFormat="1" ht="15" customHeight="1">
      <c r="A56" s="867" t="s">
        <v>229</v>
      </c>
      <c r="B56" s="868"/>
      <c r="C56" s="868"/>
      <c r="D56" s="868"/>
      <c r="E56" s="869"/>
      <c r="F56" s="241"/>
      <c r="G56" s="581">
        <v>0</v>
      </c>
      <c r="H56" s="524">
        <f t="shared" si="8"/>
        <v>0</v>
      </c>
      <c r="I56" s="525">
        <f t="shared" si="9"/>
        <v>0</v>
      </c>
      <c r="J56" s="14"/>
    </row>
    <row r="57" spans="1:10" s="13" customFormat="1" ht="15" customHeight="1">
      <c r="A57" s="867" t="s">
        <v>376</v>
      </c>
      <c r="B57" s="868"/>
      <c r="C57" s="868"/>
      <c r="D57" s="868"/>
      <c r="E57" s="869"/>
      <c r="F57" s="241"/>
      <c r="G57" s="581">
        <v>0</v>
      </c>
      <c r="H57" s="524">
        <f t="shared" si="8"/>
        <v>0</v>
      </c>
      <c r="I57" s="525">
        <f t="shared" si="9"/>
        <v>0</v>
      </c>
      <c r="J57" s="14"/>
    </row>
    <row r="58" spans="1:10" customFormat="1" ht="15" customHeight="1">
      <c r="A58" s="858"/>
      <c r="B58" s="859"/>
      <c r="C58" s="859"/>
      <c r="D58" s="859"/>
      <c r="E58" s="860"/>
      <c r="F58" s="239"/>
      <c r="G58" s="234"/>
      <c r="H58" s="226"/>
      <c r="I58" s="218"/>
      <c r="J58" s="12"/>
    </row>
    <row r="59" spans="1:10" customFormat="1" ht="15" customHeight="1">
      <c r="A59" s="878" t="s">
        <v>25</v>
      </c>
      <c r="B59" s="879"/>
      <c r="C59" s="879"/>
      <c r="D59" s="879"/>
      <c r="E59" s="880"/>
      <c r="F59" s="238"/>
      <c r="G59" s="232"/>
      <c r="H59" s="228"/>
      <c r="I59" s="269"/>
      <c r="J59" s="12"/>
    </row>
    <row r="60" spans="1:10" s="13" customFormat="1" ht="15" customHeight="1">
      <c r="A60" s="849" t="s">
        <v>231</v>
      </c>
      <c r="B60" s="850"/>
      <c r="C60" s="850"/>
      <c r="D60" s="850"/>
      <c r="E60" s="877"/>
      <c r="F60" s="244"/>
      <c r="G60" s="584">
        <v>0</v>
      </c>
      <c r="H60" s="524">
        <f t="shared" ref="H60:H77" si="10">G60*H$13</f>
        <v>0</v>
      </c>
      <c r="I60" s="525">
        <f t="shared" ref="I60:I77" si="11">SUM(G60:H60)</f>
        <v>0</v>
      </c>
      <c r="J60" s="14"/>
    </row>
    <row r="61" spans="1:10" s="13" customFormat="1" ht="15" customHeight="1">
      <c r="A61" s="849" t="s">
        <v>394</v>
      </c>
      <c r="B61" s="850"/>
      <c r="C61" s="850"/>
      <c r="D61" s="850"/>
      <c r="E61" s="877"/>
      <c r="F61" s="244"/>
      <c r="G61" s="584">
        <v>0</v>
      </c>
      <c r="H61" s="524">
        <f t="shared" si="10"/>
        <v>0</v>
      </c>
      <c r="I61" s="525">
        <f t="shared" si="11"/>
        <v>0</v>
      </c>
      <c r="J61" s="14"/>
    </row>
    <row r="62" spans="1:10" s="13" customFormat="1" ht="15" customHeight="1">
      <c r="A62" s="849" t="s">
        <v>232</v>
      </c>
      <c r="B62" s="850"/>
      <c r="C62" s="850"/>
      <c r="D62" s="850"/>
      <c r="E62" s="877"/>
      <c r="F62" s="244"/>
      <c r="G62" s="584">
        <v>0</v>
      </c>
      <c r="H62" s="524">
        <f t="shared" si="10"/>
        <v>0</v>
      </c>
      <c r="I62" s="525">
        <f t="shared" si="11"/>
        <v>0</v>
      </c>
      <c r="J62" s="14"/>
    </row>
    <row r="63" spans="1:10" s="13" customFormat="1" ht="15" customHeight="1">
      <c r="A63" s="849" t="s">
        <v>378</v>
      </c>
      <c r="B63" s="850"/>
      <c r="C63" s="850"/>
      <c r="D63" s="850"/>
      <c r="E63" s="877"/>
      <c r="F63" s="244"/>
      <c r="G63" s="584">
        <v>0</v>
      </c>
      <c r="H63" s="524">
        <f t="shared" si="10"/>
        <v>0</v>
      </c>
      <c r="I63" s="525">
        <f t="shared" si="11"/>
        <v>0</v>
      </c>
      <c r="J63" s="14"/>
    </row>
    <row r="64" spans="1:10" s="13" customFormat="1" ht="15" customHeight="1">
      <c r="A64" s="849" t="s">
        <v>233</v>
      </c>
      <c r="B64" s="850"/>
      <c r="C64" s="850"/>
      <c r="D64" s="850"/>
      <c r="E64" s="877"/>
      <c r="F64" s="244"/>
      <c r="G64" s="584">
        <v>0</v>
      </c>
      <c r="H64" s="524">
        <f t="shared" si="10"/>
        <v>0</v>
      </c>
      <c r="I64" s="525">
        <f t="shared" si="11"/>
        <v>0</v>
      </c>
      <c r="J64" s="14"/>
    </row>
    <row r="65" spans="1:10" s="13" customFormat="1" ht="15" customHeight="1">
      <c r="A65" s="849" t="s">
        <v>234</v>
      </c>
      <c r="B65" s="850"/>
      <c r="C65" s="850"/>
      <c r="D65" s="850"/>
      <c r="E65" s="877"/>
      <c r="F65" s="244"/>
      <c r="G65" s="584">
        <v>0</v>
      </c>
      <c r="H65" s="524">
        <f t="shared" si="10"/>
        <v>0</v>
      </c>
      <c r="I65" s="525">
        <f t="shared" si="11"/>
        <v>0</v>
      </c>
      <c r="J65" s="14"/>
    </row>
    <row r="66" spans="1:10" s="13" customFormat="1" ht="15" customHeight="1">
      <c r="A66" s="849" t="s">
        <v>235</v>
      </c>
      <c r="B66" s="850"/>
      <c r="C66" s="850"/>
      <c r="D66" s="850"/>
      <c r="E66" s="877"/>
      <c r="F66" s="585">
        <v>0</v>
      </c>
      <c r="G66" s="584">
        <v>0</v>
      </c>
      <c r="H66" s="524">
        <f t="shared" si="10"/>
        <v>0</v>
      </c>
      <c r="I66" s="525">
        <f t="shared" si="11"/>
        <v>0</v>
      </c>
      <c r="J66" s="14"/>
    </row>
    <row r="67" spans="1:10" s="13" customFormat="1" ht="15" customHeight="1">
      <c r="A67" s="849" t="s">
        <v>236</v>
      </c>
      <c r="B67" s="850"/>
      <c r="C67" s="850"/>
      <c r="D67" s="850"/>
      <c r="E67" s="877"/>
      <c r="F67" s="585">
        <v>0</v>
      </c>
      <c r="G67" s="584">
        <v>0</v>
      </c>
      <c r="H67" s="524">
        <f t="shared" si="10"/>
        <v>0</v>
      </c>
      <c r="I67" s="525">
        <f t="shared" si="11"/>
        <v>0</v>
      </c>
      <c r="J67" s="14"/>
    </row>
    <row r="68" spans="1:10" s="127" customFormat="1" ht="15" customHeight="1">
      <c r="A68" s="849"/>
      <c r="B68" s="850"/>
      <c r="C68" s="850"/>
      <c r="D68" s="850"/>
      <c r="E68" s="877"/>
      <c r="F68" s="512"/>
      <c r="G68" s="246"/>
      <c r="H68" s="225"/>
      <c r="I68" s="217"/>
      <c r="J68" s="252"/>
    </row>
    <row r="69" spans="1:10" customFormat="1" ht="15" customHeight="1">
      <c r="A69" s="847" t="s">
        <v>380</v>
      </c>
      <c r="B69" s="848"/>
      <c r="C69" s="848"/>
      <c r="D69" s="848"/>
      <c r="E69" s="848"/>
      <c r="F69" s="513"/>
      <c r="G69" s="586">
        <v>0</v>
      </c>
      <c r="H69" s="587">
        <f t="shared" si="10"/>
        <v>0</v>
      </c>
      <c r="I69" s="588">
        <f t="shared" si="11"/>
        <v>0</v>
      </c>
      <c r="J69" s="12"/>
    </row>
    <row r="70" spans="1:10" s="127" customFormat="1" ht="15" customHeight="1">
      <c r="A70" s="902" t="s">
        <v>381</v>
      </c>
      <c r="B70" s="903"/>
      <c r="C70" s="903"/>
      <c r="D70" s="903"/>
      <c r="E70" s="904"/>
      <c r="F70" s="513"/>
      <c r="G70" s="584">
        <v>0</v>
      </c>
      <c r="H70" s="587">
        <f t="shared" si="10"/>
        <v>0</v>
      </c>
      <c r="I70" s="589">
        <f t="shared" si="11"/>
        <v>0</v>
      </c>
      <c r="J70" s="252"/>
    </row>
    <row r="71" spans="1:10" customFormat="1" ht="15" customHeight="1">
      <c r="A71" s="847" t="s">
        <v>382</v>
      </c>
      <c r="B71" s="848"/>
      <c r="C71" s="848"/>
      <c r="D71" s="848"/>
      <c r="E71" s="848"/>
      <c r="F71" s="513"/>
      <c r="G71" s="584">
        <v>0</v>
      </c>
      <c r="H71" s="587">
        <f t="shared" si="10"/>
        <v>0</v>
      </c>
      <c r="I71" s="589">
        <f t="shared" si="11"/>
        <v>0</v>
      </c>
      <c r="J71" s="12"/>
    </row>
    <row r="72" spans="1:10" customFormat="1" ht="15" customHeight="1">
      <c r="A72" s="847" t="s">
        <v>377</v>
      </c>
      <c r="B72" s="848"/>
      <c r="C72" s="848"/>
      <c r="D72" s="848"/>
      <c r="E72" s="848"/>
      <c r="F72" s="513"/>
      <c r="G72" s="584">
        <v>0</v>
      </c>
      <c r="H72" s="587">
        <f t="shared" ref="H72:H73" si="12">G72*H$13</f>
        <v>0</v>
      </c>
      <c r="I72" s="589">
        <f t="shared" ref="I72:I73" si="13">SUM(G72:H72)</f>
        <v>0</v>
      </c>
      <c r="J72" s="12"/>
    </row>
    <row r="73" spans="1:10" customFormat="1" ht="15" customHeight="1">
      <c r="A73" s="847" t="s">
        <v>379</v>
      </c>
      <c r="B73" s="848"/>
      <c r="C73" s="848"/>
      <c r="D73" s="848"/>
      <c r="E73" s="848"/>
      <c r="F73" s="513"/>
      <c r="G73" s="584">
        <v>0</v>
      </c>
      <c r="H73" s="587">
        <f t="shared" si="12"/>
        <v>0</v>
      </c>
      <c r="I73" s="589">
        <f t="shared" si="13"/>
        <v>0</v>
      </c>
      <c r="J73" s="12"/>
    </row>
    <row r="74" spans="1:10" s="127" customFormat="1" ht="15" customHeight="1">
      <c r="A74" s="874" t="s">
        <v>237</v>
      </c>
      <c r="B74" s="675"/>
      <c r="C74" s="675"/>
      <c r="D74" s="675"/>
      <c r="E74" s="875"/>
      <c r="F74" s="247"/>
      <c r="G74" s="584">
        <v>0</v>
      </c>
      <c r="H74" s="587">
        <f t="shared" si="10"/>
        <v>0</v>
      </c>
      <c r="I74" s="589">
        <f t="shared" si="11"/>
        <v>0</v>
      </c>
      <c r="J74" s="252"/>
    </row>
    <row r="75" spans="1:10" s="127" customFormat="1" ht="15" customHeight="1">
      <c r="A75" s="874" t="s">
        <v>238</v>
      </c>
      <c r="B75" s="675"/>
      <c r="C75" s="675"/>
      <c r="D75" s="675"/>
      <c r="E75" s="875"/>
      <c r="F75" s="247"/>
      <c r="G75" s="584">
        <v>0</v>
      </c>
      <c r="H75" s="587">
        <f t="shared" si="10"/>
        <v>0</v>
      </c>
      <c r="I75" s="589">
        <f t="shared" si="11"/>
        <v>0</v>
      </c>
      <c r="J75" s="252"/>
    </row>
    <row r="76" spans="1:10" s="127" customFormat="1" ht="15" customHeight="1">
      <c r="A76" s="874" t="s">
        <v>239</v>
      </c>
      <c r="B76" s="675"/>
      <c r="C76" s="675"/>
      <c r="D76" s="675"/>
      <c r="E76" s="875"/>
      <c r="F76" s="247"/>
      <c r="G76" s="584">
        <v>0</v>
      </c>
      <c r="H76" s="587">
        <f t="shared" si="10"/>
        <v>0</v>
      </c>
      <c r="I76" s="589">
        <f t="shared" si="11"/>
        <v>0</v>
      </c>
      <c r="J76" s="252"/>
    </row>
    <row r="77" spans="1:10" s="127" customFormat="1" ht="15" customHeight="1">
      <c r="A77" s="874" t="s">
        <v>282</v>
      </c>
      <c r="B77" s="675"/>
      <c r="C77" s="675"/>
      <c r="D77" s="675"/>
      <c r="E77" s="875"/>
      <c r="F77" s="247"/>
      <c r="G77" s="584">
        <v>0</v>
      </c>
      <c r="H77" s="587">
        <f t="shared" si="10"/>
        <v>0</v>
      </c>
      <c r="I77" s="589">
        <f t="shared" si="11"/>
        <v>0</v>
      </c>
      <c r="J77" s="252"/>
    </row>
    <row r="78" spans="1:10" customFormat="1" ht="15" customHeight="1">
      <c r="A78" s="897"/>
      <c r="B78" s="898"/>
      <c r="C78" s="898"/>
      <c r="D78" s="898"/>
      <c r="E78" s="898"/>
      <c r="F78" s="239"/>
      <c r="G78" s="420"/>
      <c r="H78" s="229"/>
      <c r="I78" s="344"/>
      <c r="J78" s="12"/>
    </row>
    <row r="79" spans="1:10" s="254" customFormat="1" ht="15" customHeight="1">
      <c r="A79" s="881" t="s">
        <v>27</v>
      </c>
      <c r="B79" s="882"/>
      <c r="C79" s="882"/>
      <c r="D79" s="882"/>
      <c r="E79" s="882"/>
      <c r="F79" s="248"/>
      <c r="G79" s="261"/>
      <c r="H79" s="421"/>
      <c r="I79" s="422"/>
      <c r="J79" s="253"/>
    </row>
    <row r="80" spans="1:10" s="127" customFormat="1" ht="15" customHeight="1">
      <c r="A80" s="896" t="s">
        <v>240</v>
      </c>
      <c r="B80" s="664"/>
      <c r="C80" s="664"/>
      <c r="D80" s="664"/>
      <c r="E80" s="664"/>
      <c r="F80" s="237"/>
      <c r="G80" s="523">
        <v>0</v>
      </c>
      <c r="H80" s="587">
        <f>G80*H$13</f>
        <v>0</v>
      </c>
      <c r="I80" s="588">
        <f>SUM(G80:H80)</f>
        <v>0</v>
      </c>
      <c r="J80" s="252"/>
    </row>
    <row r="81" spans="1:11" s="127" customFormat="1" ht="15" customHeight="1" thickBot="1">
      <c r="A81" s="906" t="s">
        <v>291</v>
      </c>
      <c r="B81" s="907"/>
      <c r="C81" s="907"/>
      <c r="D81" s="907"/>
      <c r="E81" s="907"/>
      <c r="F81" s="359"/>
      <c r="G81" s="590">
        <v>0</v>
      </c>
      <c r="H81" s="591">
        <f>G81*H$13</f>
        <v>0</v>
      </c>
      <c r="I81" s="592">
        <f>SUM(G81:H81)</f>
        <v>0</v>
      </c>
      <c r="J81" s="252"/>
    </row>
    <row r="82" spans="1:11" customFormat="1" ht="15" customHeight="1" thickTop="1">
      <c r="A82" s="119" t="s">
        <v>1</v>
      </c>
      <c r="B82" s="1"/>
      <c r="C82" s="352"/>
      <c r="D82" s="1"/>
      <c r="E82" s="1"/>
      <c r="F82" s="1"/>
      <c r="G82" s="60"/>
      <c r="H82" s="353"/>
      <c r="I82" s="288"/>
      <c r="J82" s="12"/>
    </row>
    <row r="83" spans="1:11" customFormat="1" ht="15" customHeight="1">
      <c r="A83" s="119" t="s">
        <v>1</v>
      </c>
      <c r="B83" s="1"/>
      <c r="C83" s="352"/>
      <c r="D83" s="1"/>
      <c r="E83" s="876" t="s">
        <v>34</v>
      </c>
      <c r="F83" s="876"/>
      <c r="G83" s="876"/>
      <c r="H83" s="876"/>
      <c r="I83" s="288"/>
      <c r="J83" s="12"/>
    </row>
    <row r="84" spans="1:11" customFormat="1" ht="15" customHeight="1">
      <c r="A84" s="119" t="s">
        <v>1</v>
      </c>
      <c r="B84" s="1"/>
      <c r="C84" s="352"/>
      <c r="D84" s="1"/>
      <c r="E84" s="1"/>
      <c r="F84" s="1"/>
      <c r="G84" s="60"/>
      <c r="H84" s="353"/>
      <c r="I84" s="288"/>
      <c r="J84" s="12"/>
    </row>
    <row r="85" spans="1:11" customFormat="1" ht="15" customHeight="1">
      <c r="A85" s="119" t="s">
        <v>1</v>
      </c>
      <c r="B85" s="1"/>
      <c r="C85" s="352"/>
      <c r="D85" s="1"/>
      <c r="E85" s="1"/>
      <c r="F85" s="1"/>
      <c r="G85" s="60"/>
      <c r="H85" s="353"/>
      <c r="I85" s="288"/>
      <c r="J85" s="12"/>
    </row>
    <row r="86" spans="1:11" customFormat="1" ht="15" customHeight="1">
      <c r="A86" s="119" t="s">
        <v>1</v>
      </c>
      <c r="B86" s="1"/>
      <c r="C86" s="352"/>
      <c r="D86" s="1"/>
      <c r="E86" s="876" t="s">
        <v>106</v>
      </c>
      <c r="F86" s="876"/>
      <c r="G86" s="876"/>
      <c r="H86" s="876"/>
      <c r="I86" s="288"/>
      <c r="J86" s="12"/>
    </row>
    <row r="87" spans="1:11" customFormat="1" ht="15" customHeight="1">
      <c r="A87" s="119" t="s">
        <v>1</v>
      </c>
      <c r="B87" s="1"/>
      <c r="C87" s="352"/>
      <c r="D87" s="1"/>
      <c r="E87" s="1"/>
      <c r="F87" s="1"/>
      <c r="G87" s="60"/>
      <c r="H87" s="353"/>
      <c r="I87" s="288"/>
      <c r="J87" s="12"/>
    </row>
    <row r="88" spans="1:11" customFormat="1" ht="15" customHeight="1" thickBot="1">
      <c r="A88" s="282"/>
      <c r="B88" s="283"/>
      <c r="C88" s="284"/>
      <c r="D88" s="283"/>
      <c r="E88" s="283"/>
      <c r="F88" s="356"/>
      <c r="G88" s="356"/>
      <c r="H88" s="356"/>
      <c r="I88" s="357"/>
      <c r="J88" s="12"/>
    </row>
    <row r="89" spans="1:11" customFormat="1" ht="15" customHeight="1" thickTop="1">
      <c r="A89" s="855"/>
      <c r="B89" s="856"/>
      <c r="C89" s="856"/>
      <c r="D89" s="856"/>
      <c r="E89" s="857"/>
      <c r="F89" s="348"/>
      <c r="G89" s="349"/>
      <c r="H89" s="350"/>
      <c r="I89" s="351"/>
      <c r="J89" s="12"/>
    </row>
    <row r="90" spans="1:11" s="254" customFormat="1" ht="15" customHeight="1">
      <c r="A90" s="861" t="s">
        <v>26</v>
      </c>
      <c r="B90" s="862"/>
      <c r="C90" s="862"/>
      <c r="D90" s="862"/>
      <c r="E90" s="863"/>
      <c r="F90" s="248"/>
      <c r="G90" s="249"/>
      <c r="H90" s="243"/>
      <c r="I90" s="271"/>
      <c r="J90" s="253"/>
    </row>
    <row r="91" spans="1:11" s="127" customFormat="1" ht="15" customHeight="1">
      <c r="A91" s="874" t="s">
        <v>383</v>
      </c>
      <c r="B91" s="675"/>
      <c r="C91" s="675"/>
      <c r="D91" s="675"/>
      <c r="E91" s="875"/>
      <c r="F91" s="247"/>
      <c r="G91" s="584">
        <v>0</v>
      </c>
      <c r="H91" s="587">
        <f>G91*H$13</f>
        <v>0</v>
      </c>
      <c r="I91" s="589">
        <f t="shared" ref="I91:I97" si="14">SUM(G91:H91)</f>
        <v>0</v>
      </c>
      <c r="J91" s="252"/>
    </row>
    <row r="92" spans="1:11" s="127" customFormat="1" ht="15" customHeight="1">
      <c r="A92" s="874" t="s">
        <v>384</v>
      </c>
      <c r="B92" s="675"/>
      <c r="C92" s="675"/>
      <c r="D92" s="675"/>
      <c r="E92" s="875"/>
      <c r="F92" s="593">
        <v>0</v>
      </c>
      <c r="G92" s="584">
        <v>0</v>
      </c>
      <c r="H92" s="587">
        <f>G92*H$13</f>
        <v>0</v>
      </c>
      <c r="I92" s="589">
        <f t="shared" si="14"/>
        <v>0</v>
      </c>
      <c r="J92" s="252"/>
    </row>
    <row r="93" spans="1:11" s="255" customFormat="1" ht="15" customHeight="1">
      <c r="A93" s="849" t="s">
        <v>385</v>
      </c>
      <c r="B93" s="850"/>
      <c r="C93" s="850"/>
      <c r="D93" s="850"/>
      <c r="E93" s="851"/>
      <c r="F93" s="513"/>
      <c r="G93" s="584">
        <v>0</v>
      </c>
      <c r="H93" s="587">
        <f t="shared" ref="H93:H94" si="15">G93*H$13</f>
        <v>0</v>
      </c>
      <c r="I93" s="589">
        <f t="shared" ref="I93:I94" si="16">SUM(G93:H93)</f>
        <v>0</v>
      </c>
      <c r="J93" s="253"/>
      <c r="K93" s="254"/>
    </row>
    <row r="94" spans="1:11" s="255" customFormat="1" ht="15" customHeight="1">
      <c r="A94" s="849" t="s">
        <v>386</v>
      </c>
      <c r="B94" s="850"/>
      <c r="C94" s="850"/>
      <c r="D94" s="850"/>
      <c r="E94" s="851"/>
      <c r="F94" s="513"/>
      <c r="G94" s="584">
        <v>0</v>
      </c>
      <c r="H94" s="587">
        <f t="shared" si="15"/>
        <v>0</v>
      </c>
      <c r="I94" s="589">
        <f t="shared" si="16"/>
        <v>0</v>
      </c>
      <c r="J94" s="253"/>
      <c r="K94" s="254"/>
    </row>
    <row r="95" spans="1:11" s="127" customFormat="1" ht="15" customHeight="1">
      <c r="A95" s="874" t="s">
        <v>45</v>
      </c>
      <c r="B95" s="675"/>
      <c r="C95" s="675"/>
      <c r="D95" s="675"/>
      <c r="E95" s="875"/>
      <c r="F95" s="250"/>
      <c r="G95" s="584">
        <v>0</v>
      </c>
      <c r="H95" s="587">
        <f>G95*H$13</f>
        <v>0</v>
      </c>
      <c r="I95" s="589">
        <f t="shared" si="14"/>
        <v>0</v>
      </c>
      <c r="J95" s="252"/>
    </row>
    <row r="96" spans="1:11" s="127" customFormat="1" ht="15" customHeight="1">
      <c r="A96" s="874" t="s">
        <v>387</v>
      </c>
      <c r="B96" s="675"/>
      <c r="C96" s="675"/>
      <c r="D96" s="675"/>
      <c r="E96" s="875"/>
      <c r="F96" s="593">
        <v>0</v>
      </c>
      <c r="G96" s="584">
        <v>0</v>
      </c>
      <c r="H96" s="587">
        <f>G96*H$13</f>
        <v>0</v>
      </c>
      <c r="I96" s="589">
        <f t="shared" si="14"/>
        <v>0</v>
      </c>
      <c r="J96" s="209"/>
      <c r="K96" s="17"/>
    </row>
    <row r="97" spans="1:11" s="127" customFormat="1" ht="15" customHeight="1">
      <c r="A97" s="852" t="s">
        <v>388</v>
      </c>
      <c r="B97" s="853"/>
      <c r="C97" s="853"/>
      <c r="D97" s="853"/>
      <c r="E97" s="905"/>
      <c r="F97" s="593">
        <v>0</v>
      </c>
      <c r="G97" s="584">
        <v>0</v>
      </c>
      <c r="H97" s="587">
        <f>G97*H$13</f>
        <v>0</v>
      </c>
      <c r="I97" s="589">
        <f t="shared" si="14"/>
        <v>0</v>
      </c>
      <c r="J97" s="209"/>
      <c r="K97" s="17"/>
    </row>
    <row r="98" spans="1:11" customFormat="1" ht="15" customHeight="1">
      <c r="A98" s="858"/>
      <c r="B98" s="859"/>
      <c r="C98" s="859"/>
      <c r="D98" s="859"/>
      <c r="E98" s="860"/>
      <c r="F98" s="239"/>
      <c r="G98" s="234"/>
      <c r="H98" s="226"/>
      <c r="I98" s="218"/>
      <c r="J98" s="12"/>
    </row>
    <row r="99" spans="1:11" s="254" customFormat="1" ht="15" customHeight="1">
      <c r="A99" s="908" t="s">
        <v>44</v>
      </c>
      <c r="B99" s="909"/>
      <c r="C99" s="909"/>
      <c r="D99" s="909"/>
      <c r="E99" s="910"/>
      <c r="F99" s="299"/>
      <c r="G99" s="262"/>
      <c r="H99" s="300"/>
      <c r="I99" s="291"/>
      <c r="J99" s="253"/>
    </row>
    <row r="100" spans="1:11" s="127" customFormat="1" ht="15" customHeight="1">
      <c r="A100" s="874" t="s">
        <v>241</v>
      </c>
      <c r="B100" s="675"/>
      <c r="C100" s="675"/>
      <c r="D100" s="675"/>
      <c r="E100" s="810"/>
      <c r="F100" s="233"/>
      <c r="G100" s="523">
        <v>0</v>
      </c>
      <c r="H100" s="587">
        <f>G100*H$13</f>
        <v>0</v>
      </c>
      <c r="I100" s="589">
        <f>SUM(G100:H100)</f>
        <v>0</v>
      </c>
      <c r="J100" s="252"/>
    </row>
    <row r="101" spans="1:11" s="254" customFormat="1" ht="15" customHeight="1">
      <c r="A101" s="861"/>
      <c r="B101" s="862"/>
      <c r="C101" s="862"/>
      <c r="D101" s="862"/>
      <c r="E101" s="863"/>
      <c r="F101" s="233"/>
      <c r="G101" s="233"/>
      <c r="H101" s="242"/>
      <c r="I101" s="218"/>
      <c r="J101" s="253"/>
    </row>
    <row r="102" spans="1:11" s="254" customFormat="1" ht="15" customHeight="1">
      <c r="A102" s="861" t="s">
        <v>230</v>
      </c>
      <c r="B102" s="862"/>
      <c r="C102" s="862"/>
      <c r="D102" s="862"/>
      <c r="E102" s="863"/>
      <c r="F102" s="261"/>
      <c r="G102" s="251"/>
      <c r="H102" s="296"/>
      <c r="I102" s="297"/>
      <c r="J102" s="253"/>
    </row>
    <row r="103" spans="1:11" s="127" customFormat="1" ht="15" customHeight="1">
      <c r="A103" s="874" t="s">
        <v>242</v>
      </c>
      <c r="B103" s="675"/>
      <c r="C103" s="675"/>
      <c r="D103" s="675"/>
      <c r="E103" s="810"/>
      <c r="F103" s="595">
        <v>0</v>
      </c>
      <c r="G103" s="594">
        <v>0</v>
      </c>
      <c r="H103" s="596">
        <f>G103*H$13</f>
        <v>0</v>
      </c>
      <c r="I103" s="597">
        <f>SUM(G103:H103)</f>
        <v>0</v>
      </c>
      <c r="J103" s="252"/>
    </row>
    <row r="104" spans="1:11" s="254" customFormat="1" ht="15" customHeight="1">
      <c r="A104" s="861" t="s">
        <v>243</v>
      </c>
      <c r="B104" s="862"/>
      <c r="C104" s="862"/>
      <c r="D104" s="862"/>
      <c r="E104" s="863"/>
      <c r="F104" s="261"/>
      <c r="G104" s="251"/>
      <c r="H104" s="296"/>
      <c r="I104" s="297"/>
      <c r="J104" s="253"/>
    </row>
    <row r="105" spans="1:11" s="127" customFormat="1" ht="15" customHeight="1">
      <c r="A105" s="874" t="s">
        <v>244</v>
      </c>
      <c r="B105" s="675"/>
      <c r="C105" s="675"/>
      <c r="D105" s="675"/>
      <c r="E105" s="810"/>
      <c r="F105" s="262"/>
      <c r="G105" s="594">
        <v>0</v>
      </c>
      <c r="H105" s="596">
        <f>G105*H$13</f>
        <v>0</v>
      </c>
      <c r="I105" s="597">
        <f>SUM(G105:H105)</f>
        <v>0</v>
      </c>
      <c r="J105" s="252"/>
    </row>
    <row r="106" spans="1:11" s="127" customFormat="1" ht="15" customHeight="1">
      <c r="A106" s="852" t="s">
        <v>245</v>
      </c>
      <c r="B106" s="853"/>
      <c r="C106" s="853"/>
      <c r="D106" s="853"/>
      <c r="E106" s="854"/>
      <c r="F106" s="262"/>
      <c r="G106" s="594">
        <v>0</v>
      </c>
      <c r="H106" s="596">
        <f>G106*H$13</f>
        <v>0</v>
      </c>
      <c r="I106" s="597">
        <f>SUM(G106:H106)</f>
        <v>0</v>
      </c>
      <c r="J106" s="252"/>
    </row>
    <row r="107" spans="1:11" s="127" customFormat="1" ht="15" customHeight="1">
      <c r="A107" s="852"/>
      <c r="B107" s="853"/>
      <c r="C107" s="853"/>
      <c r="D107" s="853"/>
      <c r="E107" s="854"/>
      <c r="F107" s="233"/>
      <c r="G107" s="233"/>
      <c r="H107" s="229"/>
      <c r="I107" s="270"/>
      <c r="J107" s="252"/>
    </row>
    <row r="108" spans="1:11" s="254" customFormat="1" ht="15" customHeight="1">
      <c r="A108" s="878" t="s">
        <v>28</v>
      </c>
      <c r="B108" s="879"/>
      <c r="C108" s="879"/>
      <c r="D108" s="879"/>
      <c r="E108" s="880"/>
      <c r="F108" s="261"/>
      <c r="G108" s="261"/>
      <c r="H108" s="296"/>
      <c r="I108" s="297"/>
      <c r="J108" s="253"/>
    </row>
    <row r="109" spans="1:11" s="127" customFormat="1" ht="15" customHeight="1">
      <c r="A109" s="849" t="s">
        <v>393</v>
      </c>
      <c r="B109" s="850"/>
      <c r="C109" s="850"/>
      <c r="D109" s="850"/>
      <c r="E109" s="851"/>
      <c r="F109" s="233"/>
      <c r="G109" s="584">
        <v>0</v>
      </c>
      <c r="H109" s="587">
        <f t="shared" ref="H109:H112" si="17">G109*H$13</f>
        <v>0</v>
      </c>
      <c r="I109" s="525">
        <f t="shared" ref="I109:I112" si="18">SUM(G109:H109)</f>
        <v>0</v>
      </c>
      <c r="J109" s="252"/>
    </row>
    <row r="110" spans="1:11" s="127" customFormat="1" ht="15" customHeight="1">
      <c r="A110" s="849" t="s">
        <v>285</v>
      </c>
      <c r="B110" s="850"/>
      <c r="C110" s="850"/>
      <c r="D110" s="850"/>
      <c r="E110" s="851"/>
      <c r="F110" s="233"/>
      <c r="G110" s="584">
        <v>0</v>
      </c>
      <c r="H110" s="587">
        <f t="shared" si="17"/>
        <v>0</v>
      </c>
      <c r="I110" s="525">
        <f t="shared" si="18"/>
        <v>0</v>
      </c>
      <c r="J110" s="252"/>
    </row>
    <row r="111" spans="1:11" s="127" customFormat="1" ht="15" customHeight="1">
      <c r="A111" s="849" t="s">
        <v>283</v>
      </c>
      <c r="B111" s="850"/>
      <c r="C111" s="850"/>
      <c r="D111" s="850"/>
      <c r="E111" s="851"/>
      <c r="F111" s="233"/>
      <c r="G111" s="584">
        <v>0</v>
      </c>
      <c r="H111" s="587">
        <f t="shared" si="17"/>
        <v>0</v>
      </c>
      <c r="I111" s="525">
        <f t="shared" si="18"/>
        <v>0</v>
      </c>
      <c r="J111" s="252"/>
    </row>
    <row r="112" spans="1:11" s="127" customFormat="1" ht="15" customHeight="1">
      <c r="A112" s="902" t="s">
        <v>284</v>
      </c>
      <c r="B112" s="903"/>
      <c r="C112" s="903"/>
      <c r="D112" s="903"/>
      <c r="E112" s="911"/>
      <c r="F112" s="233"/>
      <c r="G112" s="584">
        <v>0</v>
      </c>
      <c r="H112" s="587">
        <f t="shared" si="17"/>
        <v>0</v>
      </c>
      <c r="I112" s="525">
        <f t="shared" si="18"/>
        <v>0</v>
      </c>
      <c r="J112" s="252"/>
    </row>
    <row r="113" spans="1:10" s="127" customFormat="1" ht="15" customHeight="1">
      <c r="A113" s="852"/>
      <c r="B113" s="853"/>
      <c r="C113" s="853"/>
      <c r="D113" s="853"/>
      <c r="E113" s="854"/>
      <c r="F113" s="233"/>
      <c r="G113" s="233"/>
      <c r="H113" s="229"/>
      <c r="I113" s="270"/>
      <c r="J113" s="252"/>
    </row>
    <row r="114" spans="1:10" s="254" customFormat="1" ht="15" customHeight="1">
      <c r="A114" s="878" t="s">
        <v>29</v>
      </c>
      <c r="B114" s="879"/>
      <c r="C114" s="879"/>
      <c r="D114" s="879"/>
      <c r="E114" s="880"/>
      <c r="F114" s="261"/>
      <c r="G114" s="261"/>
      <c r="H114" s="296"/>
      <c r="I114" s="297"/>
      <c r="J114" s="253"/>
    </row>
    <row r="115" spans="1:10" s="127" customFormat="1" ht="15" customHeight="1">
      <c r="A115" s="849" t="s">
        <v>246</v>
      </c>
      <c r="B115" s="850"/>
      <c r="C115" s="850"/>
      <c r="D115" s="850"/>
      <c r="E115" s="851"/>
      <c r="F115" s="233"/>
      <c r="G115" s="584">
        <v>0</v>
      </c>
      <c r="H115" s="587">
        <f>G115*H$13</f>
        <v>0</v>
      </c>
      <c r="I115" s="525">
        <f t="shared" ref="I115:I116" si="19">SUM(G115:H115)</f>
        <v>0</v>
      </c>
      <c r="J115" s="252"/>
    </row>
    <row r="116" spans="1:10" s="127" customFormat="1" ht="15" customHeight="1">
      <c r="A116" s="902" t="s">
        <v>247</v>
      </c>
      <c r="B116" s="903"/>
      <c r="C116" s="903"/>
      <c r="D116" s="903"/>
      <c r="E116" s="911"/>
      <c r="F116" s="233"/>
      <c r="G116" s="584">
        <v>0</v>
      </c>
      <c r="H116" s="587">
        <f>G116*H$13</f>
        <v>0</v>
      </c>
      <c r="I116" s="525">
        <f t="shared" si="19"/>
        <v>0</v>
      </c>
      <c r="J116" s="252"/>
    </row>
    <row r="117" spans="1:10" s="127" customFormat="1" ht="15" customHeight="1">
      <c r="A117" s="852"/>
      <c r="B117" s="853"/>
      <c r="C117" s="853"/>
      <c r="D117" s="853"/>
      <c r="E117" s="854"/>
      <c r="F117" s="233"/>
      <c r="G117" s="233"/>
      <c r="H117" s="229"/>
      <c r="I117" s="270"/>
      <c r="J117" s="252"/>
    </row>
    <row r="118" spans="1:10" s="254" customFormat="1" ht="15" customHeight="1">
      <c r="A118" s="878" t="s">
        <v>150</v>
      </c>
      <c r="B118" s="879"/>
      <c r="C118" s="879"/>
      <c r="D118" s="879"/>
      <c r="E118" s="880"/>
      <c r="F118" s="233"/>
      <c r="G118" s="233"/>
      <c r="H118" s="220"/>
      <c r="I118" s="297"/>
      <c r="J118" s="253"/>
    </row>
    <row r="119" spans="1:10" s="127" customFormat="1" ht="15" customHeight="1">
      <c r="A119" s="849" t="s">
        <v>248</v>
      </c>
      <c r="B119" s="850"/>
      <c r="C119" s="850"/>
      <c r="D119" s="850"/>
      <c r="E119" s="851"/>
      <c r="F119" s="233"/>
      <c r="G119" s="584">
        <v>0</v>
      </c>
      <c r="H119" s="587">
        <f t="shared" ref="H119:H123" si="20">G119*H$13</f>
        <v>0</v>
      </c>
      <c r="I119" s="525">
        <f t="shared" ref="I119:I123" si="21">SUM(G119:H119)</f>
        <v>0</v>
      </c>
      <c r="J119" s="252"/>
    </row>
    <row r="120" spans="1:10" s="127" customFormat="1" ht="15" customHeight="1">
      <c r="A120" s="849" t="s">
        <v>249</v>
      </c>
      <c r="B120" s="850"/>
      <c r="C120" s="850"/>
      <c r="D120" s="850"/>
      <c r="E120" s="851"/>
      <c r="F120" s="233"/>
      <c r="G120" s="584">
        <v>0</v>
      </c>
      <c r="H120" s="587">
        <f t="shared" si="20"/>
        <v>0</v>
      </c>
      <c r="I120" s="525">
        <f t="shared" si="21"/>
        <v>0</v>
      </c>
      <c r="J120" s="252"/>
    </row>
    <row r="121" spans="1:10" s="127" customFormat="1" ht="15" customHeight="1">
      <c r="A121" s="849" t="s">
        <v>250</v>
      </c>
      <c r="B121" s="850"/>
      <c r="C121" s="850"/>
      <c r="D121" s="850"/>
      <c r="E121" s="851"/>
      <c r="F121" s="233"/>
      <c r="G121" s="584">
        <v>0</v>
      </c>
      <c r="H121" s="587">
        <f t="shared" si="20"/>
        <v>0</v>
      </c>
      <c r="I121" s="525">
        <f t="shared" si="21"/>
        <v>0</v>
      </c>
      <c r="J121" s="252"/>
    </row>
    <row r="122" spans="1:10" s="127" customFormat="1" ht="15" customHeight="1">
      <c r="A122" s="849" t="s">
        <v>251</v>
      </c>
      <c r="B122" s="850"/>
      <c r="C122" s="850"/>
      <c r="D122" s="850"/>
      <c r="E122" s="851"/>
      <c r="F122" s="233"/>
      <c r="G122" s="584">
        <v>0</v>
      </c>
      <c r="H122" s="587">
        <f t="shared" si="20"/>
        <v>0</v>
      </c>
      <c r="I122" s="525">
        <f t="shared" si="21"/>
        <v>0</v>
      </c>
      <c r="J122" s="252"/>
    </row>
    <row r="123" spans="1:10" s="127" customFormat="1" ht="15" customHeight="1">
      <c r="A123" s="902" t="s">
        <v>252</v>
      </c>
      <c r="B123" s="903"/>
      <c r="C123" s="903"/>
      <c r="D123" s="903"/>
      <c r="E123" s="911"/>
      <c r="F123" s="233"/>
      <c r="G123" s="584">
        <v>0</v>
      </c>
      <c r="H123" s="587">
        <f t="shared" si="20"/>
        <v>0</v>
      </c>
      <c r="I123" s="525">
        <f t="shared" si="21"/>
        <v>0</v>
      </c>
      <c r="J123" s="252"/>
    </row>
    <row r="124" spans="1:10" s="127" customFormat="1" ht="15" customHeight="1">
      <c r="A124" s="852"/>
      <c r="B124" s="853"/>
      <c r="C124" s="853"/>
      <c r="D124" s="853"/>
      <c r="E124" s="854"/>
      <c r="F124" s="233"/>
      <c r="G124" s="233"/>
      <c r="H124" s="229"/>
      <c r="I124" s="270"/>
      <c r="J124" s="252"/>
    </row>
    <row r="125" spans="1:10" s="254" customFormat="1" ht="15" customHeight="1">
      <c r="A125" s="878" t="s">
        <v>46</v>
      </c>
      <c r="B125" s="879"/>
      <c r="C125" s="879"/>
      <c r="D125" s="879"/>
      <c r="E125" s="880"/>
      <c r="F125" s="233"/>
      <c r="G125" s="233"/>
      <c r="H125" s="220"/>
      <c r="I125" s="297"/>
      <c r="J125" s="253"/>
    </row>
    <row r="126" spans="1:10" s="254" customFormat="1" ht="15" customHeight="1">
      <c r="A126" s="878" t="s">
        <v>30</v>
      </c>
      <c r="B126" s="879"/>
      <c r="C126" s="879"/>
      <c r="D126" s="879"/>
      <c r="E126" s="880"/>
      <c r="F126" s="261"/>
      <c r="G126" s="261"/>
      <c r="H126" s="296"/>
      <c r="I126" s="297"/>
      <c r="J126" s="253"/>
    </row>
    <row r="127" spans="1:10" s="127" customFormat="1" ht="15" customHeight="1">
      <c r="A127" s="849" t="s">
        <v>253</v>
      </c>
      <c r="B127" s="850"/>
      <c r="C127" s="850"/>
      <c r="D127" s="850"/>
      <c r="E127" s="851"/>
      <c r="F127" s="595">
        <v>0</v>
      </c>
      <c r="G127" s="584">
        <v>0</v>
      </c>
      <c r="H127" s="587">
        <f t="shared" ref="H127:H131" si="22">G127*H$13</f>
        <v>0</v>
      </c>
      <c r="I127" s="525">
        <f>SUM(G127:H127)</f>
        <v>0</v>
      </c>
      <c r="J127" s="252"/>
    </row>
    <row r="128" spans="1:10" s="127" customFormat="1" ht="15" customHeight="1">
      <c r="A128" s="849" t="s">
        <v>254</v>
      </c>
      <c r="B128" s="850"/>
      <c r="C128" s="850"/>
      <c r="D128" s="850"/>
      <c r="E128" s="851"/>
      <c r="F128" s="261"/>
      <c r="G128" s="584">
        <v>0</v>
      </c>
      <c r="H128" s="587">
        <f t="shared" si="22"/>
        <v>0</v>
      </c>
      <c r="I128" s="525">
        <f t="shared" ref="I128:I131" si="23">SUM(G128:H128)</f>
        <v>0</v>
      </c>
      <c r="J128" s="252"/>
    </row>
    <row r="129" spans="1:11" s="127" customFormat="1" ht="15" customHeight="1">
      <c r="A129" s="849" t="s">
        <v>255</v>
      </c>
      <c r="B129" s="850"/>
      <c r="C129" s="850"/>
      <c r="D129" s="850"/>
      <c r="E129" s="851"/>
      <c r="F129" s="261"/>
      <c r="G129" s="584">
        <v>0</v>
      </c>
      <c r="H129" s="587">
        <f t="shared" si="22"/>
        <v>0</v>
      </c>
      <c r="I129" s="525">
        <f t="shared" si="23"/>
        <v>0</v>
      </c>
      <c r="J129" s="252"/>
    </row>
    <row r="130" spans="1:11" s="127" customFormat="1" ht="15" customHeight="1">
      <c r="A130" s="849" t="s">
        <v>256</v>
      </c>
      <c r="B130" s="850"/>
      <c r="C130" s="850"/>
      <c r="D130" s="850"/>
      <c r="E130" s="851"/>
      <c r="F130" s="261"/>
      <c r="G130" s="584">
        <v>0</v>
      </c>
      <c r="H130" s="587">
        <f t="shared" si="22"/>
        <v>0</v>
      </c>
      <c r="I130" s="525">
        <f t="shared" si="23"/>
        <v>0</v>
      </c>
      <c r="J130" s="252"/>
    </row>
    <row r="131" spans="1:11" s="127" customFormat="1" ht="15" customHeight="1">
      <c r="A131" s="902" t="s">
        <v>257</v>
      </c>
      <c r="B131" s="903"/>
      <c r="C131" s="903"/>
      <c r="D131" s="903"/>
      <c r="E131" s="911"/>
      <c r="F131" s="261"/>
      <c r="G131" s="584">
        <v>0</v>
      </c>
      <c r="H131" s="587">
        <f t="shared" si="22"/>
        <v>0</v>
      </c>
      <c r="I131" s="525">
        <f t="shared" si="23"/>
        <v>0</v>
      </c>
      <c r="J131" s="252"/>
    </row>
    <row r="132" spans="1:11" s="127" customFormat="1" ht="15" customHeight="1">
      <c r="A132" s="852"/>
      <c r="B132" s="853"/>
      <c r="C132" s="853"/>
      <c r="D132" s="853"/>
      <c r="E132" s="854"/>
      <c r="F132" s="233"/>
      <c r="G132" s="233"/>
      <c r="H132" s="229"/>
      <c r="I132" s="270"/>
      <c r="J132" s="252"/>
    </row>
    <row r="133" spans="1:11" s="254" customFormat="1" ht="15" customHeight="1">
      <c r="A133" s="878" t="s">
        <v>31</v>
      </c>
      <c r="B133" s="879"/>
      <c r="C133" s="879"/>
      <c r="D133" s="879"/>
      <c r="E133" s="880"/>
      <c r="F133" s="292"/>
      <c r="G133" s="235"/>
      <c r="H133" s="221"/>
      <c r="I133" s="273"/>
      <c r="J133" s="253"/>
    </row>
    <row r="134" spans="1:11" s="127" customFormat="1" ht="15" customHeight="1">
      <c r="A134" s="849" t="s">
        <v>258</v>
      </c>
      <c r="B134" s="850"/>
      <c r="C134" s="850"/>
      <c r="D134" s="850"/>
      <c r="E134" s="851"/>
      <c r="F134" s="595">
        <v>0</v>
      </c>
      <c r="G134" s="584">
        <v>0</v>
      </c>
      <c r="H134" s="587">
        <f>G134*H$13</f>
        <v>0</v>
      </c>
      <c r="I134" s="525">
        <f>SUM(G134:H134)</f>
        <v>0</v>
      </c>
      <c r="J134" s="252"/>
    </row>
    <row r="135" spans="1:11" s="127" customFormat="1" ht="15" customHeight="1">
      <c r="A135" s="849" t="s">
        <v>259</v>
      </c>
      <c r="B135" s="850"/>
      <c r="C135" s="850"/>
      <c r="D135" s="850"/>
      <c r="E135" s="851"/>
      <c r="F135" s="261"/>
      <c r="G135" s="584">
        <v>0</v>
      </c>
      <c r="H135" s="587">
        <f>G135*H$13</f>
        <v>0</v>
      </c>
      <c r="I135" s="525">
        <f t="shared" ref="I135:I137" si="24">SUM(G135:H135)</f>
        <v>0</v>
      </c>
      <c r="J135" s="252"/>
    </row>
    <row r="136" spans="1:11" s="127" customFormat="1" ht="15" customHeight="1">
      <c r="A136" s="849" t="s">
        <v>260</v>
      </c>
      <c r="B136" s="850"/>
      <c r="C136" s="850"/>
      <c r="D136" s="850"/>
      <c r="E136" s="851"/>
      <c r="F136" s="261"/>
      <c r="G136" s="584">
        <v>0</v>
      </c>
      <c r="H136" s="587">
        <f>G136*H$13</f>
        <v>0</v>
      </c>
      <c r="I136" s="525">
        <f t="shared" si="24"/>
        <v>0</v>
      </c>
      <c r="J136" s="252"/>
    </row>
    <row r="137" spans="1:11" s="127" customFormat="1" ht="15" customHeight="1">
      <c r="A137" s="849" t="s">
        <v>261</v>
      </c>
      <c r="B137" s="850"/>
      <c r="C137" s="850"/>
      <c r="D137" s="850"/>
      <c r="E137" s="851"/>
      <c r="F137" s="261"/>
      <c r="G137" s="584">
        <v>0</v>
      </c>
      <c r="H137" s="587">
        <f>G137*H$13</f>
        <v>0</v>
      </c>
      <c r="I137" s="525">
        <f t="shared" si="24"/>
        <v>0</v>
      </c>
      <c r="J137" s="252"/>
    </row>
    <row r="138" spans="1:11" s="127" customFormat="1" ht="15" customHeight="1">
      <c r="A138" s="849"/>
      <c r="B138" s="850"/>
      <c r="C138" s="850"/>
      <c r="D138" s="850"/>
      <c r="E138" s="851"/>
      <c r="F138" s="261"/>
      <c r="G138" s="245"/>
      <c r="H138" s="229"/>
      <c r="I138" s="217"/>
      <c r="J138" s="252"/>
    </row>
    <row r="139" spans="1:11" s="255" customFormat="1" ht="15" customHeight="1">
      <c r="A139" s="913" t="s">
        <v>47</v>
      </c>
      <c r="B139" s="914"/>
      <c r="C139" s="914"/>
      <c r="D139" s="914"/>
      <c r="E139" s="915"/>
      <c r="F139" s="233"/>
      <c r="G139" s="245"/>
      <c r="H139" s="229"/>
      <c r="I139" s="217"/>
      <c r="J139" s="253"/>
      <c r="K139" s="254"/>
    </row>
    <row r="140" spans="1:11" s="255" customFormat="1" ht="15" customHeight="1">
      <c r="A140" s="916"/>
      <c r="B140" s="917"/>
      <c r="C140" s="917"/>
      <c r="D140" s="917"/>
      <c r="E140" s="918"/>
      <c r="F140" s="233"/>
      <c r="G140" s="245"/>
      <c r="H140" s="229"/>
      <c r="I140" s="217"/>
      <c r="J140" s="253"/>
      <c r="K140" s="254"/>
    </row>
    <row r="141" spans="1:11" s="255" customFormat="1" ht="15" customHeight="1">
      <c r="A141" s="920" t="s">
        <v>262</v>
      </c>
      <c r="B141" s="921"/>
      <c r="C141" s="921"/>
      <c r="D141" s="921"/>
      <c r="E141" s="921"/>
      <c r="F141" s="233"/>
      <c r="G141" s="232"/>
      <c r="H141" s="220"/>
      <c r="I141" s="298"/>
      <c r="J141" s="253"/>
      <c r="K141" s="254"/>
    </row>
    <row r="142" spans="1:11" s="255" customFormat="1" ht="15" customHeight="1">
      <c r="A142" s="896" t="s">
        <v>263</v>
      </c>
      <c r="B142" s="664"/>
      <c r="C142" s="664" t="s">
        <v>266</v>
      </c>
      <c r="D142" s="664"/>
      <c r="E142" s="664"/>
      <c r="F142" s="595">
        <v>0</v>
      </c>
      <c r="G142" s="584">
        <v>0</v>
      </c>
      <c r="H142" s="587">
        <f>G142*H$13</f>
        <v>0</v>
      </c>
      <c r="I142" s="525">
        <f t="shared" ref="I142" si="25">SUM(G142:H142)</f>
        <v>0</v>
      </c>
      <c r="J142" s="253"/>
      <c r="K142" s="254"/>
    </row>
    <row r="143" spans="1:11" s="255" customFormat="1" ht="15" customHeight="1">
      <c r="A143" s="896" t="s">
        <v>264</v>
      </c>
      <c r="B143" s="664"/>
      <c r="C143" s="664" t="s">
        <v>154</v>
      </c>
      <c r="D143" s="664"/>
      <c r="E143" s="664"/>
      <c r="F143" s="595">
        <v>0</v>
      </c>
      <c r="G143" s="584">
        <v>0</v>
      </c>
      <c r="H143" s="587">
        <f>G143*H$13</f>
        <v>0</v>
      </c>
      <c r="I143" s="525">
        <f t="shared" ref="I143:I149" si="26">SUM(G143:H143)</f>
        <v>0</v>
      </c>
      <c r="J143" s="253"/>
      <c r="K143" s="254"/>
    </row>
    <row r="144" spans="1:11" s="255" customFormat="1" ht="15" customHeight="1">
      <c r="A144" s="896" t="s">
        <v>264</v>
      </c>
      <c r="B144" s="664"/>
      <c r="C144" s="664" t="s">
        <v>155</v>
      </c>
      <c r="D144" s="664"/>
      <c r="E144" s="664"/>
      <c r="F144" s="595">
        <v>0</v>
      </c>
      <c r="G144" s="584">
        <v>0</v>
      </c>
      <c r="H144" s="587">
        <f>G144*H$13</f>
        <v>0</v>
      </c>
      <c r="I144" s="525">
        <f t="shared" ref="I144:I146" si="27">SUM(G144:H144)</f>
        <v>0</v>
      </c>
      <c r="J144" s="253"/>
      <c r="K144" s="254"/>
    </row>
    <row r="145" spans="1:11" s="255" customFormat="1" ht="15" customHeight="1">
      <c r="A145" s="896" t="s">
        <v>273</v>
      </c>
      <c r="B145" s="664"/>
      <c r="C145" s="912" t="s">
        <v>48</v>
      </c>
      <c r="D145" s="912"/>
      <c r="E145" s="912"/>
      <c r="F145" s="595">
        <v>0</v>
      </c>
      <c r="G145" s="584">
        <v>0</v>
      </c>
      <c r="H145" s="587">
        <f>G145*H$13</f>
        <v>0</v>
      </c>
      <c r="I145" s="525">
        <f t="shared" si="27"/>
        <v>0</v>
      </c>
      <c r="J145" s="253"/>
      <c r="K145" s="254"/>
    </row>
    <row r="146" spans="1:11" s="255" customFormat="1" ht="15" customHeight="1">
      <c r="A146" s="896" t="s">
        <v>274</v>
      </c>
      <c r="B146" s="664"/>
      <c r="C146" s="912" t="s">
        <v>267</v>
      </c>
      <c r="D146" s="912"/>
      <c r="E146" s="912"/>
      <c r="F146" s="595">
        <v>0</v>
      </c>
      <c r="G146" s="584">
        <v>0</v>
      </c>
      <c r="H146" s="587">
        <f>G146*H$13</f>
        <v>0</v>
      </c>
      <c r="I146" s="525">
        <f t="shared" si="27"/>
        <v>0</v>
      </c>
      <c r="J146" s="253"/>
      <c r="K146" s="254"/>
    </row>
    <row r="147" spans="1:11" s="255" customFormat="1" ht="15" customHeight="1">
      <c r="A147" s="896"/>
      <c r="B147" s="664"/>
      <c r="C147" s="912" t="s">
        <v>268</v>
      </c>
      <c r="D147" s="912"/>
      <c r="E147" s="912"/>
      <c r="F147" s="233"/>
      <c r="G147" s="245"/>
      <c r="H147" s="229"/>
      <c r="I147" s="217"/>
      <c r="J147" s="253"/>
      <c r="K147" s="254"/>
    </row>
    <row r="148" spans="1:11" s="255" customFormat="1" ht="15" customHeight="1">
      <c r="A148" s="896" t="s">
        <v>275</v>
      </c>
      <c r="B148" s="664"/>
      <c r="C148" s="664" t="s">
        <v>269</v>
      </c>
      <c r="D148" s="664"/>
      <c r="E148" s="664"/>
      <c r="F148" s="595">
        <v>0</v>
      </c>
      <c r="G148" s="584">
        <v>0</v>
      </c>
      <c r="H148" s="587">
        <f>G148*H$13</f>
        <v>0</v>
      </c>
      <c r="I148" s="525">
        <f t="shared" si="26"/>
        <v>0</v>
      </c>
      <c r="J148" s="253"/>
      <c r="K148" s="254"/>
    </row>
    <row r="149" spans="1:11" s="255" customFormat="1" ht="15" customHeight="1">
      <c r="A149" s="896" t="s">
        <v>276</v>
      </c>
      <c r="B149" s="664"/>
      <c r="C149" s="664" t="s">
        <v>270</v>
      </c>
      <c r="D149" s="664"/>
      <c r="E149" s="664"/>
      <c r="F149" s="595">
        <v>0</v>
      </c>
      <c r="G149" s="584">
        <v>0</v>
      </c>
      <c r="H149" s="587">
        <f>G149*H$13</f>
        <v>0</v>
      </c>
      <c r="I149" s="525">
        <f t="shared" si="26"/>
        <v>0</v>
      </c>
      <c r="J149" s="253"/>
      <c r="K149" s="254"/>
    </row>
    <row r="150" spans="1:11" s="255" customFormat="1" ht="15" customHeight="1">
      <c r="A150" s="896" t="s">
        <v>153</v>
      </c>
      <c r="B150" s="664"/>
      <c r="C150" s="664" t="s">
        <v>271</v>
      </c>
      <c r="D150" s="664"/>
      <c r="E150" s="664"/>
      <c r="F150" s="595">
        <v>0</v>
      </c>
      <c r="G150" s="584">
        <v>0</v>
      </c>
      <c r="H150" s="587">
        <f>G150*H$13</f>
        <v>0</v>
      </c>
      <c r="I150" s="525">
        <f t="shared" ref="I150:I151" si="28">SUM(G150:H150)</f>
        <v>0</v>
      </c>
      <c r="J150" s="253"/>
      <c r="K150" s="254"/>
    </row>
    <row r="151" spans="1:11" s="255" customFormat="1" ht="15" customHeight="1">
      <c r="A151" s="896" t="s">
        <v>277</v>
      </c>
      <c r="B151" s="664"/>
      <c r="C151" s="664" t="s">
        <v>272</v>
      </c>
      <c r="D151" s="664"/>
      <c r="E151" s="664"/>
      <c r="F151" s="233"/>
      <c r="G151" s="584">
        <v>0</v>
      </c>
      <c r="H151" s="587">
        <f>G151*H$13</f>
        <v>0</v>
      </c>
      <c r="I151" s="589">
        <f t="shared" si="28"/>
        <v>0</v>
      </c>
      <c r="J151" s="253"/>
      <c r="K151" s="254"/>
    </row>
    <row r="152" spans="1:11" s="255" customFormat="1" ht="15" customHeight="1" thickBot="1">
      <c r="A152" s="927"/>
      <c r="B152" s="928"/>
      <c r="C152" s="928"/>
      <c r="D152" s="928"/>
      <c r="E152" s="929"/>
      <c r="F152" s="322"/>
      <c r="G152" s="319"/>
      <c r="H152" s="320"/>
      <c r="I152" s="321"/>
      <c r="J152" s="253"/>
      <c r="K152" s="254"/>
    </row>
    <row r="153" spans="1:11" s="255" customFormat="1" ht="15" customHeight="1" thickTop="1">
      <c r="A153" s="354"/>
      <c r="B153" s="315"/>
      <c r="C153" s="315"/>
      <c r="D153" s="315"/>
      <c r="E153" s="315"/>
      <c r="F153" s="345"/>
      <c r="G153" s="346"/>
      <c r="H153" s="347"/>
      <c r="I153" s="355"/>
      <c r="J153" s="253"/>
      <c r="K153" s="254"/>
    </row>
    <row r="154" spans="1:11" s="255" customFormat="1" ht="15" customHeight="1">
      <c r="A154" s="354"/>
      <c r="B154" s="315"/>
      <c r="C154" s="315"/>
      <c r="D154" s="315"/>
      <c r="E154" s="315"/>
      <c r="F154" s="345"/>
      <c r="G154" s="346"/>
      <c r="H154" s="347"/>
      <c r="I154" s="355"/>
      <c r="J154" s="253"/>
      <c r="K154" s="254"/>
    </row>
    <row r="155" spans="1:11" s="255" customFormat="1" ht="15" customHeight="1">
      <c r="A155" s="354"/>
      <c r="B155" s="315"/>
      <c r="C155" s="315"/>
      <c r="D155" s="315"/>
      <c r="E155" s="315"/>
      <c r="F155" s="345"/>
      <c r="G155" s="346"/>
      <c r="H155" s="347"/>
      <c r="I155" s="355"/>
      <c r="J155" s="253"/>
      <c r="K155" s="254"/>
    </row>
    <row r="156" spans="1:11" s="255" customFormat="1" ht="15" customHeight="1">
      <c r="A156" s="354"/>
      <c r="B156" s="315"/>
      <c r="C156" s="315"/>
      <c r="D156" s="315"/>
      <c r="E156" s="315"/>
      <c r="F156" s="345"/>
      <c r="G156" s="346"/>
      <c r="H156" s="347"/>
      <c r="I156" s="355"/>
      <c r="J156" s="253"/>
      <c r="K156" s="254"/>
    </row>
    <row r="157" spans="1:11" customFormat="1" ht="15" customHeight="1">
      <c r="A157" s="335"/>
      <c r="B157" s="336"/>
      <c r="C157" s="336"/>
      <c r="D157" s="336"/>
      <c r="E157" s="336"/>
      <c r="F157" s="339"/>
      <c r="G157" s="340"/>
      <c r="H157" s="337"/>
      <c r="I157" s="338"/>
      <c r="J157" s="12"/>
    </row>
    <row r="158" spans="1:11" customFormat="1" ht="15" customHeight="1">
      <c r="A158" s="119" t="s">
        <v>1</v>
      </c>
      <c r="B158" s="1"/>
      <c r="C158" s="352"/>
      <c r="D158" s="1"/>
      <c r="E158" s="876" t="s">
        <v>34</v>
      </c>
      <c r="F158" s="876"/>
      <c r="G158" s="876"/>
      <c r="H158" s="876"/>
      <c r="I158" s="288"/>
      <c r="J158" s="12"/>
    </row>
    <row r="159" spans="1:11" customFormat="1" ht="15" customHeight="1">
      <c r="A159" s="119" t="s">
        <v>1</v>
      </c>
      <c r="B159" s="1"/>
      <c r="C159" s="352"/>
      <c r="D159" s="1"/>
      <c r="E159" s="1"/>
      <c r="F159" s="1"/>
      <c r="G159" s="60"/>
      <c r="H159" s="353"/>
      <c r="I159" s="288"/>
      <c r="J159" s="12"/>
    </row>
    <row r="160" spans="1:11" customFormat="1" ht="15" customHeight="1">
      <c r="A160" s="119" t="s">
        <v>1</v>
      </c>
      <c r="B160" s="1"/>
      <c r="C160" s="352"/>
      <c r="D160" s="1"/>
      <c r="E160" s="1"/>
      <c r="F160" s="1"/>
      <c r="G160" s="60"/>
      <c r="H160" s="353"/>
      <c r="I160" s="288"/>
      <c r="J160" s="12"/>
    </row>
    <row r="161" spans="1:11" customFormat="1" ht="15" customHeight="1">
      <c r="A161" s="119" t="s">
        <v>1</v>
      </c>
      <c r="B161" s="1"/>
      <c r="C161" s="352"/>
      <c r="D161" s="1"/>
      <c r="E161" s="876" t="s">
        <v>106</v>
      </c>
      <c r="F161" s="876"/>
      <c r="G161" s="876"/>
      <c r="H161" s="876"/>
      <c r="I161" s="288"/>
      <c r="J161" s="12"/>
    </row>
    <row r="162" spans="1:11" customFormat="1" ht="15" customHeight="1">
      <c r="A162" s="335"/>
      <c r="B162" s="336"/>
      <c r="C162" s="336"/>
      <c r="D162" s="336"/>
      <c r="E162" s="336"/>
      <c r="F162" s="339"/>
      <c r="G162" s="340"/>
      <c r="H162" s="337"/>
      <c r="I162" s="338"/>
      <c r="J162" s="12"/>
    </row>
    <row r="163" spans="1:11" customFormat="1" ht="15" customHeight="1" thickBot="1">
      <c r="A163" s="282"/>
      <c r="B163" s="283"/>
      <c r="C163" s="284"/>
      <c r="D163" s="283"/>
      <c r="E163" s="283"/>
      <c r="F163" s="356"/>
      <c r="G163" s="356"/>
      <c r="H163" s="356"/>
      <c r="I163" s="357"/>
      <c r="J163" s="12"/>
    </row>
    <row r="164" spans="1:11" s="254" customFormat="1" ht="15" customHeight="1" thickTop="1" thickBot="1">
      <c r="A164" s="924"/>
      <c r="B164" s="925"/>
      <c r="C164" s="925"/>
      <c r="D164" s="925"/>
      <c r="E164" s="925"/>
      <c r="F164" s="925"/>
      <c r="G164" s="925"/>
      <c r="H164" s="925"/>
      <c r="I164" s="926"/>
      <c r="J164" s="210"/>
      <c r="K164" s="2"/>
    </row>
    <row r="165" spans="1:11" s="254" customFormat="1" ht="15" customHeight="1">
      <c r="A165" s="913" t="s">
        <v>265</v>
      </c>
      <c r="B165" s="914"/>
      <c r="C165" s="914"/>
      <c r="D165" s="914"/>
      <c r="E165" s="915"/>
      <c r="F165" s="260"/>
      <c r="G165" s="249"/>
      <c r="H165" s="243"/>
      <c r="I165" s="275"/>
      <c r="J165" s="253"/>
    </row>
    <row r="166" spans="1:11" s="255" customFormat="1" ht="15" customHeight="1">
      <c r="A166" s="913"/>
      <c r="B166" s="914"/>
      <c r="C166" s="914"/>
      <c r="D166" s="914"/>
      <c r="E166" s="915"/>
      <c r="F166" s="238"/>
      <c r="G166" s="232"/>
      <c r="H166" s="220"/>
      <c r="I166" s="274"/>
      <c r="J166" s="253"/>
      <c r="K166" s="254"/>
    </row>
    <row r="167" spans="1:11" s="255" customFormat="1" ht="15" customHeight="1">
      <c r="A167" s="970" t="s">
        <v>151</v>
      </c>
      <c r="B167" s="969"/>
      <c r="C167" s="969"/>
      <c r="D167" s="969"/>
      <c r="E167" s="969"/>
      <c r="F167" s="514"/>
      <c r="G167" s="258"/>
      <c r="H167" s="220"/>
      <c r="I167" s="274"/>
      <c r="J167" s="253"/>
      <c r="K167" s="254"/>
    </row>
    <row r="168" spans="1:11" s="255" customFormat="1" ht="15" customHeight="1">
      <c r="A168" s="922" t="s">
        <v>264</v>
      </c>
      <c r="B168" s="923"/>
      <c r="C168" s="848" t="s">
        <v>154</v>
      </c>
      <c r="D168" s="848"/>
      <c r="E168" s="848"/>
      <c r="F168" s="512"/>
      <c r="G168" s="598">
        <v>0</v>
      </c>
      <c r="H168" s="587">
        <f t="shared" ref="H168:H175" si="29">G168*H$13</f>
        <v>0</v>
      </c>
      <c r="I168" s="525">
        <f t="shared" ref="I168:I175" si="30">SUM(G168:H168)</f>
        <v>0</v>
      </c>
      <c r="J168" s="253"/>
      <c r="K168" s="254"/>
    </row>
    <row r="169" spans="1:11" s="255" customFormat="1" ht="15" customHeight="1">
      <c r="A169" s="922" t="s">
        <v>292</v>
      </c>
      <c r="B169" s="923"/>
      <c r="C169" s="848" t="s">
        <v>389</v>
      </c>
      <c r="D169" s="848"/>
      <c r="E169" s="848"/>
      <c r="F169" s="512"/>
      <c r="G169" s="598">
        <v>0</v>
      </c>
      <c r="H169" s="587">
        <f t="shared" si="29"/>
        <v>0</v>
      </c>
      <c r="I169" s="525">
        <f t="shared" si="30"/>
        <v>0</v>
      </c>
      <c r="J169" s="253"/>
      <c r="K169" s="254"/>
    </row>
    <row r="170" spans="1:11" s="255" customFormat="1" ht="15" customHeight="1">
      <c r="A170" s="922" t="s">
        <v>273</v>
      </c>
      <c r="B170" s="923"/>
      <c r="C170" s="848" t="s">
        <v>48</v>
      </c>
      <c r="D170" s="848"/>
      <c r="E170" s="848"/>
      <c r="F170" s="512"/>
      <c r="G170" s="598">
        <v>0</v>
      </c>
      <c r="H170" s="587">
        <f t="shared" si="29"/>
        <v>0</v>
      </c>
      <c r="I170" s="525">
        <f t="shared" si="30"/>
        <v>0</v>
      </c>
      <c r="J170" s="253"/>
      <c r="K170" s="254"/>
    </row>
    <row r="171" spans="1:11" s="255" customFormat="1" ht="15" customHeight="1">
      <c r="A171" s="922" t="s">
        <v>274</v>
      </c>
      <c r="B171" s="923"/>
      <c r="C171" s="848" t="s">
        <v>49</v>
      </c>
      <c r="D171" s="848"/>
      <c r="E171" s="848"/>
      <c r="F171" s="512"/>
      <c r="G171" s="598">
        <v>0</v>
      </c>
      <c r="H171" s="587">
        <f t="shared" si="29"/>
        <v>0</v>
      </c>
      <c r="I171" s="525">
        <f t="shared" si="30"/>
        <v>0</v>
      </c>
      <c r="J171" s="253"/>
      <c r="K171" s="254"/>
    </row>
    <row r="172" spans="1:11" s="255" customFormat="1" ht="15" customHeight="1">
      <c r="A172" s="922" t="s">
        <v>275</v>
      </c>
      <c r="B172" s="923"/>
      <c r="C172" s="848" t="s">
        <v>50</v>
      </c>
      <c r="D172" s="848"/>
      <c r="E172" s="848"/>
      <c r="F172" s="512"/>
      <c r="G172" s="598">
        <v>0</v>
      </c>
      <c r="H172" s="587">
        <f t="shared" si="29"/>
        <v>0</v>
      </c>
      <c r="I172" s="525">
        <f t="shared" si="30"/>
        <v>0</v>
      </c>
      <c r="J172" s="253"/>
      <c r="K172" s="254"/>
    </row>
    <row r="173" spans="1:11" s="255" customFormat="1" ht="15" customHeight="1">
      <c r="A173" s="922" t="s">
        <v>276</v>
      </c>
      <c r="B173" s="923"/>
      <c r="C173" s="848" t="s">
        <v>51</v>
      </c>
      <c r="D173" s="848"/>
      <c r="E173" s="848"/>
      <c r="F173" s="512"/>
      <c r="G173" s="598">
        <v>0</v>
      </c>
      <c r="H173" s="587">
        <f t="shared" si="29"/>
        <v>0</v>
      </c>
      <c r="I173" s="525">
        <f t="shared" si="30"/>
        <v>0</v>
      </c>
      <c r="J173" s="253"/>
      <c r="K173" s="254"/>
    </row>
    <row r="174" spans="1:11" s="255" customFormat="1" ht="15" customHeight="1">
      <c r="A174" s="922" t="s">
        <v>152</v>
      </c>
      <c r="B174" s="923"/>
      <c r="C174" s="848" t="s">
        <v>127</v>
      </c>
      <c r="D174" s="848"/>
      <c r="E174" s="848"/>
      <c r="F174" s="512"/>
      <c r="G174" s="598">
        <v>0</v>
      </c>
      <c r="H174" s="587">
        <f t="shared" si="29"/>
        <v>0</v>
      </c>
      <c r="I174" s="525">
        <f t="shared" si="30"/>
        <v>0</v>
      </c>
      <c r="J174" s="253"/>
      <c r="K174" s="254"/>
    </row>
    <row r="175" spans="1:11" s="255" customFormat="1" ht="15" customHeight="1">
      <c r="A175" s="922" t="s">
        <v>293</v>
      </c>
      <c r="B175" s="923"/>
      <c r="C175" s="951" t="s">
        <v>36</v>
      </c>
      <c r="D175" s="951"/>
      <c r="E175" s="951"/>
      <c r="F175" s="512"/>
      <c r="G175" s="598">
        <v>0</v>
      </c>
      <c r="H175" s="587">
        <f t="shared" si="29"/>
        <v>0</v>
      </c>
      <c r="I175" s="525">
        <f t="shared" si="30"/>
        <v>0</v>
      </c>
      <c r="J175" s="253"/>
      <c r="K175" s="254"/>
    </row>
    <row r="176" spans="1:11" s="255" customFormat="1" ht="15" customHeight="1">
      <c r="A176" s="954"/>
      <c r="B176" s="955"/>
      <c r="C176" s="952"/>
      <c r="D176" s="952"/>
      <c r="E176" s="953"/>
      <c r="F176" s="290"/>
      <c r="G176" s="258"/>
      <c r="H176" s="222"/>
      <c r="I176" s="272"/>
      <c r="J176" s="253"/>
      <c r="K176" s="254"/>
    </row>
    <row r="177" spans="1:10" s="254" customFormat="1" ht="15" customHeight="1">
      <c r="A177" s="861" t="s">
        <v>128</v>
      </c>
      <c r="B177" s="862"/>
      <c r="C177" s="862"/>
      <c r="D177" s="862"/>
      <c r="E177" s="863"/>
      <c r="F177" s="257"/>
      <c r="G177" s="258"/>
      <c r="H177" s="222"/>
      <c r="I177" s="272"/>
    </row>
    <row r="178" spans="1:10" s="127" customFormat="1" ht="15" customHeight="1">
      <c r="A178" s="896" t="s">
        <v>129</v>
      </c>
      <c r="B178" s="664"/>
      <c r="C178" s="664" t="s">
        <v>130</v>
      </c>
      <c r="D178" s="664"/>
      <c r="E178" s="664"/>
      <c r="F178" s="230"/>
      <c r="G178" s="584">
        <v>0</v>
      </c>
      <c r="H178" s="587">
        <f t="shared" ref="H178:H186" si="31">G178*H$13</f>
        <v>0</v>
      </c>
      <c r="I178" s="589">
        <f t="shared" ref="I178:I186" si="32">SUM(G178:H178)</f>
        <v>0</v>
      </c>
      <c r="J178" s="252"/>
    </row>
    <row r="179" spans="1:10" s="127" customFormat="1" ht="15" customHeight="1">
      <c r="A179" s="896" t="s">
        <v>131</v>
      </c>
      <c r="B179" s="664"/>
      <c r="C179" s="664" t="s">
        <v>48</v>
      </c>
      <c r="D179" s="664"/>
      <c r="E179" s="664"/>
      <c r="F179" s="230"/>
      <c r="G179" s="584">
        <v>0</v>
      </c>
      <c r="H179" s="587">
        <f t="shared" si="31"/>
        <v>0</v>
      </c>
      <c r="I179" s="589">
        <f t="shared" si="32"/>
        <v>0</v>
      </c>
      <c r="J179" s="252"/>
    </row>
    <row r="180" spans="1:10" s="127" customFormat="1" ht="15" customHeight="1">
      <c r="A180" s="896" t="s">
        <v>132</v>
      </c>
      <c r="B180" s="664"/>
      <c r="C180" s="948" t="s">
        <v>294</v>
      </c>
      <c r="D180" s="948"/>
      <c r="E180" s="948"/>
      <c r="F180" s="960"/>
      <c r="G180" s="949">
        <v>0</v>
      </c>
      <c r="H180" s="956">
        <f t="shared" si="31"/>
        <v>0</v>
      </c>
      <c r="I180" s="958">
        <f t="shared" si="32"/>
        <v>0</v>
      </c>
      <c r="J180" s="252"/>
    </row>
    <row r="181" spans="1:10" s="127" customFormat="1" ht="15" customHeight="1">
      <c r="A181" s="896"/>
      <c r="B181" s="664"/>
      <c r="C181" s="948"/>
      <c r="D181" s="948"/>
      <c r="E181" s="948"/>
      <c r="F181" s="961"/>
      <c r="G181" s="950"/>
      <c r="H181" s="957"/>
      <c r="I181" s="959"/>
      <c r="J181" s="252"/>
    </row>
    <row r="182" spans="1:10" s="127" customFormat="1" ht="15" customHeight="1">
      <c r="A182" s="896" t="s">
        <v>133</v>
      </c>
      <c r="B182" s="664"/>
      <c r="C182" s="664" t="s">
        <v>103</v>
      </c>
      <c r="D182" s="664"/>
      <c r="E182" s="664"/>
      <c r="F182" s="230"/>
      <c r="G182" s="598">
        <v>0</v>
      </c>
      <c r="H182" s="587">
        <f t="shared" si="31"/>
        <v>0</v>
      </c>
      <c r="I182" s="589">
        <f t="shared" si="32"/>
        <v>0</v>
      </c>
      <c r="J182" s="252"/>
    </row>
    <row r="183" spans="1:10" s="127" customFormat="1" ht="15" customHeight="1">
      <c r="A183" s="896" t="s">
        <v>134</v>
      </c>
      <c r="B183" s="664"/>
      <c r="C183" s="664" t="s">
        <v>104</v>
      </c>
      <c r="D183" s="664"/>
      <c r="E183" s="664"/>
      <c r="F183" s="230"/>
      <c r="G183" s="598">
        <v>0</v>
      </c>
      <c r="H183" s="587">
        <f t="shared" si="31"/>
        <v>0</v>
      </c>
      <c r="I183" s="589">
        <f t="shared" si="32"/>
        <v>0</v>
      </c>
      <c r="J183" s="252"/>
    </row>
    <row r="184" spans="1:10" s="127" customFormat="1" ht="15" customHeight="1">
      <c r="A184" s="896" t="s">
        <v>135</v>
      </c>
      <c r="B184" s="664"/>
      <c r="C184" s="664" t="s">
        <v>136</v>
      </c>
      <c r="D184" s="664"/>
      <c r="E184" s="664"/>
      <c r="F184" s="230"/>
      <c r="G184" s="598">
        <v>0</v>
      </c>
      <c r="H184" s="587">
        <f t="shared" si="31"/>
        <v>0</v>
      </c>
      <c r="I184" s="589">
        <f t="shared" si="32"/>
        <v>0</v>
      </c>
      <c r="J184" s="252"/>
    </row>
    <row r="185" spans="1:10" s="127" customFormat="1" ht="15" customHeight="1">
      <c r="A185" s="896" t="s">
        <v>115</v>
      </c>
      <c r="B185" s="664"/>
      <c r="C185" s="664" t="s">
        <v>36</v>
      </c>
      <c r="D185" s="664"/>
      <c r="E185" s="664"/>
      <c r="F185" s="230"/>
      <c r="G185" s="598">
        <v>0</v>
      </c>
      <c r="H185" s="587">
        <f t="shared" si="31"/>
        <v>0</v>
      </c>
      <c r="I185" s="589">
        <f t="shared" si="32"/>
        <v>0</v>
      </c>
      <c r="J185" s="252"/>
    </row>
    <row r="186" spans="1:10" s="127" customFormat="1" ht="15" customHeight="1">
      <c r="A186" s="896" t="s">
        <v>137</v>
      </c>
      <c r="B186" s="664"/>
      <c r="C186" s="664" t="s">
        <v>138</v>
      </c>
      <c r="D186" s="664"/>
      <c r="E186" s="664"/>
      <c r="F186" s="230"/>
      <c r="G186" s="598">
        <v>0</v>
      </c>
      <c r="H186" s="587">
        <f t="shared" si="31"/>
        <v>0</v>
      </c>
      <c r="I186" s="589">
        <f t="shared" si="32"/>
        <v>0</v>
      </c>
      <c r="J186" s="252"/>
    </row>
    <row r="187" spans="1:10" s="127" customFormat="1" ht="15" customHeight="1">
      <c r="A187" s="861"/>
      <c r="B187" s="862"/>
      <c r="C187" s="862"/>
      <c r="D187" s="862"/>
      <c r="E187" s="863"/>
      <c r="F187" s="251"/>
      <c r="G187" s="245"/>
      <c r="H187" s="229"/>
      <c r="I187" s="270"/>
      <c r="J187" s="252"/>
    </row>
    <row r="188" spans="1:10" s="254" customFormat="1" ht="15" customHeight="1">
      <c r="A188" s="861" t="s">
        <v>54</v>
      </c>
      <c r="B188" s="862"/>
      <c r="C188" s="862"/>
      <c r="D188" s="862"/>
      <c r="E188" s="863"/>
      <c r="F188" s="257"/>
      <c r="G188" s="258"/>
      <c r="H188" s="222"/>
      <c r="I188" s="272"/>
    </row>
    <row r="189" spans="1:10" s="127" customFormat="1" ht="15" customHeight="1">
      <c r="A189" s="896" t="s">
        <v>55</v>
      </c>
      <c r="B189" s="664"/>
      <c r="C189" s="919" t="s">
        <v>36</v>
      </c>
      <c r="D189" s="919"/>
      <c r="E189" s="919"/>
      <c r="F189" s="512"/>
      <c r="G189" s="598">
        <v>0</v>
      </c>
      <c r="H189" s="587">
        <f t="shared" ref="H189:H199" si="33">G189*H$13</f>
        <v>0</v>
      </c>
      <c r="I189" s="589">
        <f t="shared" ref="I189:I199" si="34">SUM(G189:H189)</f>
        <v>0</v>
      </c>
      <c r="J189" s="252"/>
    </row>
    <row r="190" spans="1:10" s="127" customFormat="1" ht="15" customHeight="1">
      <c r="A190" s="896" t="s">
        <v>56</v>
      </c>
      <c r="B190" s="664"/>
      <c r="C190" s="919" t="s">
        <v>50</v>
      </c>
      <c r="D190" s="919"/>
      <c r="E190" s="919"/>
      <c r="F190" s="512"/>
      <c r="G190" s="598">
        <v>0</v>
      </c>
      <c r="H190" s="587">
        <f t="shared" si="33"/>
        <v>0</v>
      </c>
      <c r="I190" s="589">
        <f t="shared" si="34"/>
        <v>0</v>
      </c>
      <c r="J190" s="252"/>
    </row>
    <row r="191" spans="1:10" s="127" customFormat="1" ht="15" customHeight="1">
      <c r="A191" s="896" t="s">
        <v>57</v>
      </c>
      <c r="B191" s="664"/>
      <c r="C191" s="919" t="s">
        <v>51</v>
      </c>
      <c r="D191" s="919"/>
      <c r="E191" s="919"/>
      <c r="F191" s="512"/>
      <c r="G191" s="598">
        <v>0</v>
      </c>
      <c r="H191" s="587">
        <f t="shared" si="33"/>
        <v>0</v>
      </c>
      <c r="I191" s="589">
        <f t="shared" si="34"/>
        <v>0</v>
      </c>
      <c r="J191" s="252"/>
    </row>
    <row r="192" spans="1:10" s="127" customFormat="1" ht="15" customHeight="1">
      <c r="A192" s="896" t="s">
        <v>58</v>
      </c>
      <c r="B192" s="664"/>
      <c r="C192" s="919" t="s">
        <v>52</v>
      </c>
      <c r="D192" s="919"/>
      <c r="E192" s="919"/>
      <c r="F192" s="512"/>
      <c r="G192" s="598">
        <v>0</v>
      </c>
      <c r="H192" s="587">
        <f t="shared" si="33"/>
        <v>0</v>
      </c>
      <c r="I192" s="589">
        <f t="shared" si="34"/>
        <v>0</v>
      </c>
      <c r="J192" s="252"/>
    </row>
    <row r="193" spans="1:10" s="127" customFormat="1" ht="15" customHeight="1">
      <c r="A193" s="896" t="s">
        <v>59</v>
      </c>
      <c r="B193" s="664"/>
      <c r="C193" s="919" t="s">
        <v>39</v>
      </c>
      <c r="D193" s="919"/>
      <c r="E193" s="919"/>
      <c r="F193" s="512"/>
      <c r="G193" s="598">
        <v>0</v>
      </c>
      <c r="H193" s="587">
        <f t="shared" si="33"/>
        <v>0</v>
      </c>
      <c r="I193" s="589">
        <f t="shared" si="34"/>
        <v>0</v>
      </c>
      <c r="J193" s="252"/>
    </row>
    <row r="194" spans="1:10" s="127" customFormat="1" ht="15" customHeight="1">
      <c r="A194" s="896" t="s">
        <v>60</v>
      </c>
      <c r="B194" s="664"/>
      <c r="C194" s="919" t="s">
        <v>61</v>
      </c>
      <c r="D194" s="919"/>
      <c r="E194" s="919"/>
      <c r="F194" s="512"/>
      <c r="G194" s="598">
        <v>0</v>
      </c>
      <c r="H194" s="587">
        <f t="shared" si="33"/>
        <v>0</v>
      </c>
      <c r="I194" s="589">
        <f t="shared" si="34"/>
        <v>0</v>
      </c>
      <c r="J194" s="252"/>
    </row>
    <row r="195" spans="1:10" s="127" customFormat="1" ht="15" customHeight="1">
      <c r="A195" s="896" t="s">
        <v>62</v>
      </c>
      <c r="B195" s="664"/>
      <c r="C195" s="919" t="s">
        <v>53</v>
      </c>
      <c r="D195" s="919"/>
      <c r="E195" s="919"/>
      <c r="F195" s="512"/>
      <c r="G195" s="598">
        <v>0</v>
      </c>
      <c r="H195" s="587">
        <f t="shared" si="33"/>
        <v>0</v>
      </c>
      <c r="I195" s="589">
        <f t="shared" si="34"/>
        <v>0</v>
      </c>
      <c r="J195" s="252"/>
    </row>
    <row r="196" spans="1:10" s="127" customFormat="1" ht="15" customHeight="1">
      <c r="A196" s="896" t="s">
        <v>63</v>
      </c>
      <c r="B196" s="664"/>
      <c r="C196" s="919" t="s">
        <v>127</v>
      </c>
      <c r="D196" s="919"/>
      <c r="E196" s="919"/>
      <c r="F196" s="512"/>
      <c r="G196" s="598">
        <v>0</v>
      </c>
      <c r="H196" s="587">
        <f t="shared" si="33"/>
        <v>0</v>
      </c>
      <c r="I196" s="589">
        <f t="shared" si="34"/>
        <v>0</v>
      </c>
      <c r="J196" s="252"/>
    </row>
    <row r="197" spans="1:10" s="127" customFormat="1" ht="15" customHeight="1">
      <c r="A197" s="896" t="s">
        <v>64</v>
      </c>
      <c r="B197" s="664"/>
      <c r="C197" s="919" t="s">
        <v>37</v>
      </c>
      <c r="D197" s="919"/>
      <c r="E197" s="919"/>
      <c r="F197" s="512"/>
      <c r="G197" s="598">
        <v>0</v>
      </c>
      <c r="H197" s="587">
        <f t="shared" si="33"/>
        <v>0</v>
      </c>
      <c r="I197" s="589">
        <f t="shared" si="34"/>
        <v>0</v>
      </c>
      <c r="J197" s="252"/>
    </row>
    <row r="198" spans="1:10" s="127" customFormat="1" ht="15" customHeight="1">
      <c r="A198" s="896" t="s">
        <v>65</v>
      </c>
      <c r="B198" s="664"/>
      <c r="C198" s="919" t="s">
        <v>48</v>
      </c>
      <c r="D198" s="919"/>
      <c r="E198" s="919"/>
      <c r="F198" s="512"/>
      <c r="G198" s="598">
        <v>0</v>
      </c>
      <c r="H198" s="587">
        <f t="shared" si="33"/>
        <v>0</v>
      </c>
      <c r="I198" s="589">
        <f t="shared" si="34"/>
        <v>0</v>
      </c>
      <c r="J198" s="252"/>
    </row>
    <row r="199" spans="1:10" s="127" customFormat="1" ht="15" customHeight="1">
      <c r="A199" s="896" t="s">
        <v>66</v>
      </c>
      <c r="B199" s="664"/>
      <c r="C199" s="919" t="s">
        <v>49</v>
      </c>
      <c r="D199" s="919"/>
      <c r="E199" s="919"/>
      <c r="F199" s="512"/>
      <c r="G199" s="598">
        <v>0</v>
      </c>
      <c r="H199" s="587">
        <f t="shared" si="33"/>
        <v>0</v>
      </c>
      <c r="I199" s="589">
        <f t="shared" si="34"/>
        <v>0</v>
      </c>
      <c r="J199" s="252"/>
    </row>
    <row r="200" spans="1:10" s="127" customFormat="1" ht="15" customHeight="1">
      <c r="A200" s="874"/>
      <c r="B200" s="675"/>
      <c r="C200" s="675"/>
      <c r="D200" s="675"/>
      <c r="E200" s="810"/>
      <c r="F200" s="237"/>
      <c r="G200" s="245"/>
      <c r="H200" s="229"/>
      <c r="I200" s="270"/>
      <c r="J200" s="252"/>
    </row>
    <row r="201" spans="1:10" s="127" customFormat="1" ht="15" customHeight="1">
      <c r="A201" s="966" t="s">
        <v>139</v>
      </c>
      <c r="B201" s="967"/>
      <c r="C201" s="967"/>
      <c r="D201" s="967"/>
      <c r="E201" s="968"/>
      <c r="F201" s="277"/>
      <c r="G201" s="278"/>
      <c r="H201" s="279"/>
      <c r="I201" s="280"/>
      <c r="J201" s="252"/>
    </row>
    <row r="202" spans="1:10" s="127" customFormat="1" ht="15" customHeight="1">
      <c r="A202" s="342" t="s">
        <v>140</v>
      </c>
      <c r="B202" s="664" t="s">
        <v>390</v>
      </c>
      <c r="C202" s="664"/>
      <c r="D202" s="664"/>
      <c r="E202" s="664"/>
      <c r="F202" s="230"/>
      <c r="G202" s="598">
        <v>0</v>
      </c>
      <c r="H202" s="587">
        <f t="shared" ref="H202:H211" si="35">G202*H$13</f>
        <v>0</v>
      </c>
      <c r="I202" s="589">
        <f t="shared" ref="I202:I211" si="36">SUM(G202:H202)</f>
        <v>0</v>
      </c>
      <c r="J202" s="252"/>
    </row>
    <row r="203" spans="1:10" s="127" customFormat="1" ht="15" customHeight="1">
      <c r="A203" s="342" t="s">
        <v>140</v>
      </c>
      <c r="B203" s="664" t="s">
        <v>391</v>
      </c>
      <c r="C203" s="664"/>
      <c r="D203" s="664"/>
      <c r="E203" s="664"/>
      <c r="F203" s="230"/>
      <c r="G203" s="598">
        <v>0</v>
      </c>
      <c r="H203" s="587">
        <f t="shared" si="35"/>
        <v>0</v>
      </c>
      <c r="I203" s="589">
        <f t="shared" si="36"/>
        <v>0</v>
      </c>
      <c r="J203" s="252"/>
    </row>
    <row r="204" spans="1:10" s="127" customFormat="1" ht="15" customHeight="1">
      <c r="A204" s="342" t="s">
        <v>137</v>
      </c>
      <c r="B204" s="664" t="s">
        <v>390</v>
      </c>
      <c r="C204" s="664"/>
      <c r="D204" s="664"/>
      <c r="E204" s="664"/>
      <c r="F204" s="230"/>
      <c r="G204" s="598">
        <v>0</v>
      </c>
      <c r="H204" s="587">
        <f t="shared" si="35"/>
        <v>0</v>
      </c>
      <c r="I204" s="589">
        <f t="shared" si="36"/>
        <v>0</v>
      </c>
      <c r="J204" s="252"/>
    </row>
    <row r="205" spans="1:10" s="127" customFormat="1" ht="15" customHeight="1">
      <c r="A205" s="342" t="s">
        <v>137</v>
      </c>
      <c r="B205" s="664" t="s">
        <v>391</v>
      </c>
      <c r="C205" s="664"/>
      <c r="D205" s="664"/>
      <c r="E205" s="664"/>
      <c r="F205" s="230"/>
      <c r="G205" s="598">
        <v>0</v>
      </c>
      <c r="H205" s="587">
        <f t="shared" si="35"/>
        <v>0</v>
      </c>
      <c r="I205" s="589">
        <f t="shared" si="36"/>
        <v>0</v>
      </c>
      <c r="J205" s="252"/>
    </row>
    <row r="206" spans="1:10" s="127" customFormat="1" ht="15" customHeight="1">
      <c r="A206" s="342" t="s">
        <v>392</v>
      </c>
      <c r="B206" s="664" t="s">
        <v>390</v>
      </c>
      <c r="C206" s="664"/>
      <c r="D206" s="664"/>
      <c r="E206" s="664"/>
      <c r="F206" s="515"/>
      <c r="G206" s="598">
        <v>0</v>
      </c>
      <c r="H206" s="587">
        <f t="shared" si="35"/>
        <v>0</v>
      </c>
      <c r="I206" s="589">
        <f t="shared" si="36"/>
        <v>0</v>
      </c>
      <c r="J206" s="252"/>
    </row>
    <row r="207" spans="1:10" s="127" customFormat="1" ht="15" customHeight="1">
      <c r="A207" s="342" t="s">
        <v>392</v>
      </c>
      <c r="B207" s="664" t="s">
        <v>391</v>
      </c>
      <c r="C207" s="664"/>
      <c r="D207" s="664"/>
      <c r="E207" s="664"/>
      <c r="F207" s="515"/>
      <c r="G207" s="598">
        <v>0</v>
      </c>
      <c r="H207" s="587">
        <f t="shared" si="35"/>
        <v>0</v>
      </c>
      <c r="I207" s="589">
        <f t="shared" si="36"/>
        <v>0</v>
      </c>
      <c r="J207" s="252"/>
    </row>
    <row r="208" spans="1:10" s="127" customFormat="1" ht="15" customHeight="1">
      <c r="A208" s="342" t="s">
        <v>141</v>
      </c>
      <c r="B208" s="664" t="s">
        <v>390</v>
      </c>
      <c r="C208" s="664"/>
      <c r="D208" s="664"/>
      <c r="E208" s="664"/>
      <c r="F208" s="230"/>
      <c r="G208" s="598">
        <v>0</v>
      </c>
      <c r="H208" s="587">
        <f t="shared" si="35"/>
        <v>0</v>
      </c>
      <c r="I208" s="589">
        <f t="shared" si="36"/>
        <v>0</v>
      </c>
      <c r="J208" s="252"/>
    </row>
    <row r="209" spans="1:11" s="254" customFormat="1" ht="15" customHeight="1">
      <c r="A209" s="342" t="s">
        <v>141</v>
      </c>
      <c r="B209" s="664" t="s">
        <v>391</v>
      </c>
      <c r="C209" s="664"/>
      <c r="D209" s="664"/>
      <c r="E209" s="664"/>
      <c r="F209" s="230"/>
      <c r="G209" s="598">
        <v>0</v>
      </c>
      <c r="H209" s="587">
        <f t="shared" si="35"/>
        <v>0</v>
      </c>
      <c r="I209" s="589">
        <f t="shared" si="36"/>
        <v>0</v>
      </c>
      <c r="J209" s="253"/>
    </row>
    <row r="210" spans="1:11" s="254" customFormat="1" ht="15" customHeight="1">
      <c r="A210" s="342" t="s">
        <v>142</v>
      </c>
      <c r="B210" s="664" t="s">
        <v>390</v>
      </c>
      <c r="C210" s="664"/>
      <c r="D210" s="664"/>
      <c r="E210" s="664"/>
      <c r="F210" s="230"/>
      <c r="G210" s="598">
        <v>0</v>
      </c>
      <c r="H210" s="587">
        <f t="shared" si="35"/>
        <v>0</v>
      </c>
      <c r="I210" s="589">
        <f t="shared" si="36"/>
        <v>0</v>
      </c>
      <c r="J210" s="253"/>
    </row>
    <row r="211" spans="1:11" s="254" customFormat="1" ht="15" customHeight="1">
      <c r="A211" s="343" t="s">
        <v>142</v>
      </c>
      <c r="B211" s="664" t="s">
        <v>391</v>
      </c>
      <c r="C211" s="664"/>
      <c r="D211" s="664"/>
      <c r="E211" s="664"/>
      <c r="F211" s="230"/>
      <c r="G211" s="598">
        <v>0</v>
      </c>
      <c r="H211" s="587">
        <f t="shared" si="35"/>
        <v>0</v>
      </c>
      <c r="I211" s="589">
        <f t="shared" si="36"/>
        <v>0</v>
      </c>
    </row>
    <row r="212" spans="1:11" s="255" customFormat="1" ht="15" customHeight="1">
      <c r="A212" s="916"/>
      <c r="B212" s="917"/>
      <c r="C212" s="917"/>
      <c r="D212" s="917"/>
      <c r="E212" s="918"/>
      <c r="F212" s="233"/>
      <c r="G212" s="245"/>
      <c r="H212" s="229"/>
      <c r="I212" s="217"/>
      <c r="J212" s="253"/>
      <c r="K212" s="254"/>
    </row>
    <row r="213" spans="1:11" s="255" customFormat="1" ht="15" customHeight="1">
      <c r="A213" s="916"/>
      <c r="B213" s="917"/>
      <c r="C213" s="917"/>
      <c r="D213" s="917"/>
      <c r="E213" s="918"/>
      <c r="F213" s="233"/>
      <c r="G213" s="245"/>
      <c r="H213" s="229"/>
      <c r="I213" s="217"/>
      <c r="J213" s="253"/>
      <c r="K213" s="254"/>
    </row>
    <row r="214" spans="1:11" s="255" customFormat="1" ht="15" customHeight="1">
      <c r="A214" s="916"/>
      <c r="B214" s="917"/>
      <c r="C214" s="917"/>
      <c r="D214" s="917"/>
      <c r="E214" s="918"/>
      <c r="F214" s="233"/>
      <c r="G214" s="245"/>
      <c r="H214" s="229"/>
      <c r="I214" s="217"/>
      <c r="J214" s="253"/>
      <c r="K214" s="254"/>
    </row>
    <row r="215" spans="1:11" s="255" customFormat="1" ht="15" customHeight="1">
      <c r="A215" s="916"/>
      <c r="B215" s="917"/>
      <c r="C215" s="917"/>
      <c r="D215" s="917"/>
      <c r="E215" s="918"/>
      <c r="F215" s="233"/>
      <c r="G215" s="245"/>
      <c r="H215" s="229"/>
      <c r="I215" s="217"/>
      <c r="J215" s="253"/>
      <c r="K215" s="254"/>
    </row>
    <row r="216" spans="1:11" s="127" customFormat="1" ht="15" customHeight="1" thickBot="1">
      <c r="A216" s="945"/>
      <c r="B216" s="946"/>
      <c r="C216" s="946"/>
      <c r="D216" s="946"/>
      <c r="E216" s="947"/>
      <c r="F216" s="419"/>
      <c r="G216" s="322"/>
      <c r="H216" s="320"/>
      <c r="I216" s="321"/>
      <c r="J216" s="252"/>
    </row>
    <row r="217" spans="1:11" s="254" customFormat="1" ht="20.100000000000001" customHeight="1" thickTop="1" thickBot="1">
      <c r="A217" s="418" t="s">
        <v>17</v>
      </c>
      <c r="B217" s="963" t="s">
        <v>357</v>
      </c>
      <c r="C217" s="964"/>
      <c r="D217" s="964"/>
      <c r="E217" s="964"/>
      <c r="F217" s="964"/>
      <c r="G217" s="965"/>
      <c r="H217" s="962" t="s">
        <v>399</v>
      </c>
      <c r="I217" s="751"/>
      <c r="J217" s="144"/>
    </row>
    <row r="218" spans="1:11" s="254" customFormat="1" ht="15" customHeight="1" thickTop="1">
      <c r="A218" s="942"/>
      <c r="B218" s="943"/>
      <c r="C218" s="943"/>
      <c r="D218" s="943"/>
      <c r="E218" s="943"/>
      <c r="F218" s="943"/>
      <c r="G218" s="943"/>
      <c r="H218" s="943"/>
      <c r="I218" s="944"/>
      <c r="J218" s="144"/>
    </row>
    <row r="219" spans="1:11" s="254" customFormat="1" ht="20.100000000000001" customHeight="1">
      <c r="A219" s="936" t="s">
        <v>18</v>
      </c>
      <c r="B219" s="937"/>
      <c r="C219" s="937"/>
      <c r="D219" s="937"/>
      <c r="E219" s="937"/>
      <c r="F219" s="937"/>
      <c r="G219" s="937"/>
      <c r="H219" s="937"/>
      <c r="I219" s="938"/>
      <c r="J219" s="211"/>
    </row>
    <row r="220" spans="1:11" s="254" customFormat="1" ht="15" customHeight="1">
      <c r="A220" s="939"/>
      <c r="B220" s="940"/>
      <c r="C220" s="940"/>
      <c r="D220" s="940"/>
      <c r="E220" s="940"/>
      <c r="F220" s="940"/>
      <c r="G220" s="940"/>
      <c r="H220" s="940"/>
      <c r="I220" s="941"/>
      <c r="J220" s="211"/>
    </row>
    <row r="221" spans="1:11" s="254" customFormat="1" ht="15" customHeight="1">
      <c r="A221" s="930" t="s">
        <v>157</v>
      </c>
      <c r="B221" s="931"/>
      <c r="C221" s="931"/>
      <c r="D221" s="931"/>
      <c r="E221" s="931"/>
      <c r="F221" s="931"/>
      <c r="G221" s="931"/>
      <c r="H221" s="931"/>
      <c r="I221" s="932"/>
      <c r="J221" s="211"/>
    </row>
    <row r="222" spans="1:11" s="254" customFormat="1" ht="15" customHeight="1">
      <c r="A222" s="930" t="s">
        <v>158</v>
      </c>
      <c r="B222" s="931"/>
      <c r="C222" s="931"/>
      <c r="D222" s="931"/>
      <c r="E222" s="931"/>
      <c r="F222" s="931"/>
      <c r="G222" s="931"/>
      <c r="H222" s="931"/>
      <c r="I222" s="932"/>
      <c r="J222" s="212"/>
    </row>
    <row r="223" spans="1:11" s="254" customFormat="1" ht="15" customHeight="1">
      <c r="A223" s="933" t="s">
        <v>159</v>
      </c>
      <c r="B223" s="934"/>
      <c r="C223" s="934"/>
      <c r="D223" s="934"/>
      <c r="E223" s="934"/>
      <c r="F223" s="934"/>
      <c r="G223" s="934"/>
      <c r="H223" s="934"/>
      <c r="I223" s="935"/>
      <c r="J223" s="213"/>
    </row>
    <row r="224" spans="1:11" s="254" customFormat="1" ht="15" customHeight="1">
      <c r="A224" s="930" t="s">
        <v>160</v>
      </c>
      <c r="B224" s="931"/>
      <c r="C224" s="931"/>
      <c r="D224" s="931"/>
      <c r="E224" s="931"/>
      <c r="F224" s="931"/>
      <c r="G224" s="931"/>
      <c r="H224" s="931"/>
      <c r="I224" s="932"/>
      <c r="J224" s="212"/>
    </row>
    <row r="225" spans="1:10" s="254" customFormat="1" ht="15" customHeight="1">
      <c r="A225" s="930" t="s">
        <v>161</v>
      </c>
      <c r="B225" s="931"/>
      <c r="C225" s="931"/>
      <c r="D225" s="931"/>
      <c r="E225" s="931"/>
      <c r="F225" s="931"/>
      <c r="G225" s="931"/>
      <c r="H225" s="931"/>
      <c r="I225" s="932"/>
      <c r="J225" s="212"/>
    </row>
    <row r="226" spans="1:10" s="254" customFormat="1" ht="15" customHeight="1">
      <c r="A226" s="930" t="s">
        <v>162</v>
      </c>
      <c r="B226" s="931"/>
      <c r="C226" s="931"/>
      <c r="D226" s="931"/>
      <c r="E226" s="931"/>
      <c r="F226" s="931"/>
      <c r="G226" s="931"/>
      <c r="H226" s="931"/>
      <c r="I226" s="932"/>
      <c r="J226" s="212"/>
    </row>
    <row r="227" spans="1:10" s="254" customFormat="1" ht="15" customHeight="1">
      <c r="A227" s="930" t="s">
        <v>163</v>
      </c>
      <c r="B227" s="931"/>
      <c r="C227" s="931"/>
      <c r="D227" s="931"/>
      <c r="E227" s="931"/>
      <c r="F227" s="931"/>
      <c r="G227" s="931"/>
      <c r="H227" s="931"/>
      <c r="I227" s="932"/>
      <c r="J227" s="211"/>
    </row>
    <row r="228" spans="1:10" s="254" customFormat="1" ht="15" customHeight="1">
      <c r="A228" s="930" t="s">
        <v>164</v>
      </c>
      <c r="B228" s="931"/>
      <c r="C228" s="931"/>
      <c r="D228" s="931"/>
      <c r="E228" s="931"/>
      <c r="F228" s="931"/>
      <c r="G228" s="931"/>
      <c r="H228" s="931"/>
      <c r="I228" s="932"/>
      <c r="J228" s="256"/>
    </row>
    <row r="229" spans="1:10" s="254" customFormat="1" ht="15" customHeight="1">
      <c r="A229" s="930" t="s">
        <v>165</v>
      </c>
      <c r="B229" s="931"/>
      <c r="C229" s="931"/>
      <c r="D229" s="931"/>
      <c r="E229" s="931"/>
      <c r="F229" s="931"/>
      <c r="G229" s="931"/>
      <c r="H229" s="931"/>
      <c r="I229" s="932"/>
    </row>
    <row r="230" spans="1:10" s="254" customFormat="1" ht="15" customHeight="1">
      <c r="A230" s="316"/>
      <c r="B230" s="358"/>
      <c r="C230" s="358"/>
      <c r="D230" s="358"/>
      <c r="E230" s="358"/>
      <c r="F230" s="358"/>
      <c r="G230" s="358"/>
      <c r="H230" s="358"/>
      <c r="I230" s="317"/>
    </row>
    <row r="231" spans="1:10" s="254" customFormat="1" ht="15" customHeight="1">
      <c r="A231" s="119" t="s">
        <v>1</v>
      </c>
      <c r="B231" s="1"/>
      <c r="C231" s="352"/>
      <c r="D231" s="1"/>
      <c r="E231" s="876" t="s">
        <v>34</v>
      </c>
      <c r="F231" s="876"/>
      <c r="G231" s="876"/>
      <c r="H231" s="876"/>
      <c r="I231" s="288"/>
    </row>
    <row r="232" spans="1:10" s="254" customFormat="1" ht="15" customHeight="1">
      <c r="A232" s="119" t="s">
        <v>1</v>
      </c>
      <c r="B232" s="1"/>
      <c r="C232" s="352"/>
      <c r="D232" s="1"/>
      <c r="E232" s="1"/>
      <c r="F232" s="1"/>
      <c r="G232" s="60"/>
      <c r="H232" s="353"/>
      <c r="I232" s="288"/>
    </row>
    <row r="233" spans="1:10" s="254" customFormat="1" ht="15" customHeight="1">
      <c r="A233" s="119" t="s">
        <v>1</v>
      </c>
      <c r="B233" s="1"/>
      <c r="C233" s="352"/>
      <c r="D233" s="1"/>
      <c r="E233" s="1"/>
      <c r="F233" s="1"/>
      <c r="G233" s="60"/>
      <c r="H233" s="353"/>
      <c r="I233" s="288"/>
    </row>
    <row r="234" spans="1:10" s="254" customFormat="1" ht="15" customHeight="1">
      <c r="A234" s="119" t="s">
        <v>1</v>
      </c>
      <c r="B234" s="1"/>
      <c r="C234" s="352"/>
      <c r="D234" s="1"/>
      <c r="E234" s="876" t="s">
        <v>106</v>
      </c>
      <c r="F234" s="876"/>
      <c r="G234" s="876"/>
      <c r="H234" s="876"/>
      <c r="I234" s="288"/>
    </row>
    <row r="235" spans="1:10" s="254" customFormat="1" ht="15" customHeight="1">
      <c r="A235" s="119" t="s">
        <v>1</v>
      </c>
      <c r="B235" s="1"/>
      <c r="C235" s="352"/>
      <c r="D235" s="1"/>
      <c r="E235" s="1"/>
      <c r="F235" s="289"/>
      <c r="G235" s="289"/>
      <c r="H235" s="289"/>
      <c r="I235" s="288"/>
    </row>
    <row r="236" spans="1:10" s="59" customFormat="1" ht="15" customHeight="1">
      <c r="A236" s="281"/>
      <c r="B236" s="626" t="s">
        <v>167</v>
      </c>
      <c r="C236" s="626"/>
      <c r="D236" s="98">
        <v>30</v>
      </c>
      <c r="E236" s="360" t="s">
        <v>332</v>
      </c>
      <c r="F236" s="360"/>
      <c r="G236" s="7"/>
      <c r="H236" s="219"/>
      <c r="I236" s="276"/>
      <c r="J236" s="214"/>
    </row>
    <row r="237" spans="1:10" s="254" customFormat="1" ht="15" customHeight="1" thickBot="1">
      <c r="A237" s="282"/>
      <c r="B237" s="283"/>
      <c r="C237" s="284"/>
      <c r="D237" s="283"/>
      <c r="E237" s="283"/>
      <c r="F237" s="283"/>
      <c r="G237" s="285"/>
      <c r="H237" s="286"/>
      <c r="I237" s="287"/>
    </row>
    <row r="238" spans="1:10" s="59" customFormat="1" ht="15" customHeight="1" thickTop="1">
      <c r="H238" s="223"/>
      <c r="I238" s="223"/>
      <c r="J238" s="259"/>
    </row>
    <row r="239" spans="1:10" s="59" customFormat="1" ht="15" customHeight="1">
      <c r="H239" s="223"/>
      <c r="I239" s="223"/>
      <c r="J239" s="259"/>
    </row>
    <row r="240" spans="1:10" s="59" customFormat="1" ht="15" customHeight="1">
      <c r="H240" s="223"/>
      <c r="I240" s="223"/>
      <c r="J240" s="259"/>
    </row>
    <row r="241" spans="8:10" s="59" customFormat="1" ht="15" customHeight="1">
      <c r="H241" s="223"/>
      <c r="I241" s="223"/>
      <c r="J241" s="259"/>
    </row>
    <row r="242" spans="8:10" s="59" customFormat="1" ht="15" customHeight="1">
      <c r="H242" s="223"/>
      <c r="I242" s="223"/>
      <c r="J242" s="259"/>
    </row>
    <row r="243" spans="8:10" s="59" customFormat="1" ht="15" customHeight="1">
      <c r="H243" s="223"/>
      <c r="I243" s="223"/>
      <c r="J243" s="259"/>
    </row>
    <row r="244" spans="8:10" s="59" customFormat="1" ht="15" customHeight="1">
      <c r="H244" s="223"/>
      <c r="I244" s="223"/>
      <c r="J244" s="259"/>
    </row>
    <row r="245" spans="8:10" s="59" customFormat="1" ht="15" customHeight="1">
      <c r="H245" s="223"/>
      <c r="I245" s="223"/>
      <c r="J245" s="259"/>
    </row>
    <row r="246" spans="8:10" s="59" customFormat="1" ht="15" customHeight="1">
      <c r="H246" s="223"/>
      <c r="I246" s="223"/>
      <c r="J246" s="259"/>
    </row>
    <row r="247" spans="8:10" s="59" customFormat="1" ht="15" customHeight="1">
      <c r="H247" s="223"/>
      <c r="I247" s="223"/>
      <c r="J247" s="259"/>
    </row>
    <row r="248" spans="8:10" s="59" customFormat="1" ht="15" customHeight="1">
      <c r="H248" s="223"/>
      <c r="I248" s="223"/>
      <c r="J248" s="259"/>
    </row>
    <row r="249" spans="8:10" s="59" customFormat="1">
      <c r="H249" s="223"/>
      <c r="I249" s="223"/>
      <c r="J249" s="259"/>
    </row>
    <row r="250" spans="8:10" s="59" customFormat="1">
      <c r="H250" s="223"/>
      <c r="I250" s="223"/>
      <c r="J250" s="259"/>
    </row>
    <row r="251" spans="8:10" s="59" customFormat="1">
      <c r="H251" s="223"/>
      <c r="I251" s="223"/>
      <c r="J251" s="259"/>
    </row>
    <row r="252" spans="8:10" s="59" customFormat="1">
      <c r="H252" s="223"/>
      <c r="I252" s="223"/>
      <c r="J252" s="259"/>
    </row>
    <row r="253" spans="8:10" s="59" customFormat="1">
      <c r="H253" s="223"/>
      <c r="I253" s="223"/>
      <c r="J253" s="259"/>
    </row>
    <row r="254" spans="8:10" s="59" customFormat="1">
      <c r="H254" s="223"/>
      <c r="I254" s="223"/>
      <c r="J254" s="259"/>
    </row>
    <row r="255" spans="8:10" s="59" customFormat="1">
      <c r="H255" s="223"/>
      <c r="I255" s="223"/>
      <c r="J255" s="259"/>
    </row>
    <row r="256" spans="8:10" s="59" customFormat="1">
      <c r="H256" s="223"/>
      <c r="I256" s="223"/>
      <c r="J256" s="259"/>
    </row>
    <row r="257" spans="8:10" s="59" customFormat="1">
      <c r="H257" s="223"/>
      <c r="I257" s="223"/>
      <c r="J257" s="259"/>
    </row>
    <row r="258" spans="8:10" s="59" customFormat="1">
      <c r="H258" s="223"/>
      <c r="I258" s="223"/>
      <c r="J258" s="259"/>
    </row>
    <row r="259" spans="8:10" s="59" customFormat="1">
      <c r="H259" s="223"/>
      <c r="I259" s="223"/>
      <c r="J259" s="259"/>
    </row>
    <row r="260" spans="8:10" s="59" customFormat="1">
      <c r="H260" s="223"/>
      <c r="I260" s="223"/>
      <c r="J260" s="259"/>
    </row>
    <row r="261" spans="8:10" s="59" customFormat="1">
      <c r="H261" s="223"/>
      <c r="I261" s="223"/>
      <c r="J261" s="259"/>
    </row>
    <row r="262" spans="8:10" s="59" customFormat="1">
      <c r="H262" s="223"/>
      <c r="I262" s="223"/>
      <c r="J262" s="259"/>
    </row>
    <row r="263" spans="8:10" s="59" customFormat="1">
      <c r="H263" s="223"/>
      <c r="I263" s="223"/>
      <c r="J263" s="259"/>
    </row>
    <row r="264" spans="8:10" s="59" customFormat="1">
      <c r="H264" s="223"/>
      <c r="I264" s="223"/>
      <c r="J264" s="259"/>
    </row>
    <row r="265" spans="8:10" s="59" customFormat="1">
      <c r="H265" s="223"/>
      <c r="I265" s="223"/>
      <c r="J265" s="259"/>
    </row>
    <row r="266" spans="8:10" s="59" customFormat="1">
      <c r="H266" s="223"/>
      <c r="I266" s="223"/>
      <c r="J266" s="259"/>
    </row>
    <row r="267" spans="8:10" s="59" customFormat="1">
      <c r="H267" s="223"/>
      <c r="I267" s="223"/>
      <c r="J267" s="259"/>
    </row>
    <row r="268" spans="8:10" s="59" customFormat="1">
      <c r="H268" s="223"/>
      <c r="I268" s="223"/>
      <c r="J268" s="259"/>
    </row>
    <row r="269" spans="8:10" s="59" customFormat="1">
      <c r="H269" s="223"/>
      <c r="I269" s="223"/>
      <c r="J269" s="259"/>
    </row>
    <row r="270" spans="8:10" s="59" customFormat="1">
      <c r="H270" s="223"/>
      <c r="I270" s="223"/>
      <c r="J270" s="259"/>
    </row>
    <row r="271" spans="8:10" s="59" customFormat="1">
      <c r="H271" s="223"/>
      <c r="I271" s="223"/>
      <c r="J271" s="259"/>
    </row>
    <row r="289" spans="11:11">
      <c r="K289" s="11"/>
    </row>
    <row r="290" spans="11:11">
      <c r="K290" s="11"/>
    </row>
  </sheetData>
  <mergeCells count="263">
    <mergeCell ref="H180:H181"/>
    <mergeCell ref="I180:I181"/>
    <mergeCell ref="F180:F181"/>
    <mergeCell ref="H217:I217"/>
    <mergeCell ref="B217:G217"/>
    <mergeCell ref="A144:B144"/>
    <mergeCell ref="C144:E144"/>
    <mergeCell ref="A145:B145"/>
    <mergeCell ref="C145:E145"/>
    <mergeCell ref="A146:B146"/>
    <mergeCell ref="C146:E146"/>
    <mergeCell ref="A182:B182"/>
    <mergeCell ref="A183:B183"/>
    <mergeCell ref="A201:E201"/>
    <mergeCell ref="A178:B178"/>
    <mergeCell ref="A179:B179"/>
    <mergeCell ref="C178:E178"/>
    <mergeCell ref="C179:E179"/>
    <mergeCell ref="C167:E167"/>
    <mergeCell ref="C168:E168"/>
    <mergeCell ref="C169:E169"/>
    <mergeCell ref="C170:E170"/>
    <mergeCell ref="A167:B167"/>
    <mergeCell ref="A168:B168"/>
    <mergeCell ref="A180:B181"/>
    <mergeCell ref="C180:E181"/>
    <mergeCell ref="G180:G181"/>
    <mergeCell ref="A125:E125"/>
    <mergeCell ref="A126:E126"/>
    <mergeCell ref="A127:E127"/>
    <mergeCell ref="A128:E128"/>
    <mergeCell ref="A129:E129"/>
    <mergeCell ref="A130:E130"/>
    <mergeCell ref="A131:E131"/>
    <mergeCell ref="C175:E175"/>
    <mergeCell ref="C176:E176"/>
    <mergeCell ref="A176:B176"/>
    <mergeCell ref="A171:B171"/>
    <mergeCell ref="A172:B172"/>
    <mergeCell ref="A173:B173"/>
    <mergeCell ref="A174:B174"/>
    <mergeCell ref="A175:B175"/>
    <mergeCell ref="A133:E133"/>
    <mergeCell ref="A134:E134"/>
    <mergeCell ref="A135:E135"/>
    <mergeCell ref="A136:E136"/>
    <mergeCell ref="A137:E137"/>
    <mergeCell ref="C173:E173"/>
    <mergeCell ref="B205:E205"/>
    <mergeCell ref="B206:E206"/>
    <mergeCell ref="B207:E207"/>
    <mergeCell ref="B208:E208"/>
    <mergeCell ref="B209:E209"/>
    <mergeCell ref="B210:E210"/>
    <mergeCell ref="B211:E211"/>
    <mergeCell ref="A222:I222"/>
    <mergeCell ref="A216:E216"/>
    <mergeCell ref="A214:E214"/>
    <mergeCell ref="A215:E215"/>
    <mergeCell ref="A212:E212"/>
    <mergeCell ref="A213:E213"/>
    <mergeCell ref="A229:I229"/>
    <mergeCell ref="B236:C236"/>
    <mergeCell ref="A143:B143"/>
    <mergeCell ref="C143:E143"/>
    <mergeCell ref="A151:B151"/>
    <mergeCell ref="C151:E151"/>
    <mergeCell ref="A148:B148"/>
    <mergeCell ref="C148:E148"/>
    <mergeCell ref="A149:B149"/>
    <mergeCell ref="C149:E149"/>
    <mergeCell ref="A150:B150"/>
    <mergeCell ref="A223:I223"/>
    <mergeCell ref="A224:I224"/>
    <mergeCell ref="A225:I225"/>
    <mergeCell ref="A226:I226"/>
    <mergeCell ref="A227:I227"/>
    <mergeCell ref="A219:I219"/>
    <mergeCell ref="A220:I220"/>
    <mergeCell ref="A218:I218"/>
    <mergeCell ref="A221:I221"/>
    <mergeCell ref="B202:E202"/>
    <mergeCell ref="B203:E203"/>
    <mergeCell ref="A228:I228"/>
    <mergeCell ref="B204:E204"/>
    <mergeCell ref="C174:E174"/>
    <mergeCell ref="A114:E114"/>
    <mergeCell ref="A115:E115"/>
    <mergeCell ref="A116:E116"/>
    <mergeCell ref="A118:E118"/>
    <mergeCell ref="A119:E119"/>
    <mergeCell ref="A120:E120"/>
    <mergeCell ref="A121:E121"/>
    <mergeCell ref="A122:E122"/>
    <mergeCell ref="A123:E123"/>
    <mergeCell ref="A169:B169"/>
    <mergeCell ref="A170:B170"/>
    <mergeCell ref="A166:E166"/>
    <mergeCell ref="A165:E165"/>
    <mergeCell ref="A164:I164"/>
    <mergeCell ref="C171:E171"/>
    <mergeCell ref="C172:E172"/>
    <mergeCell ref="E158:H158"/>
    <mergeCell ref="E161:H161"/>
    <mergeCell ref="A152:E152"/>
    <mergeCell ref="A200:E200"/>
    <mergeCell ref="A195:B195"/>
    <mergeCell ref="A196:B196"/>
    <mergeCell ref="A197:B197"/>
    <mergeCell ref="A198:B198"/>
    <mergeCell ref="A199:B199"/>
    <mergeCell ref="C195:E195"/>
    <mergeCell ref="C196:E196"/>
    <mergeCell ref="C197:E197"/>
    <mergeCell ref="C198:E198"/>
    <mergeCell ref="C199:E199"/>
    <mergeCell ref="A191:B191"/>
    <mergeCell ref="A192:B192"/>
    <mergeCell ref="A193:B193"/>
    <mergeCell ref="A194:B194"/>
    <mergeCell ref="C190:E190"/>
    <mergeCell ref="C191:E191"/>
    <mergeCell ref="C192:E192"/>
    <mergeCell ref="C193:E193"/>
    <mergeCell ref="C194:E194"/>
    <mergeCell ref="A112:E112"/>
    <mergeCell ref="A101:E101"/>
    <mergeCell ref="A147:B147"/>
    <mergeCell ref="C147:E147"/>
    <mergeCell ref="A142:B142"/>
    <mergeCell ref="C142:E142"/>
    <mergeCell ref="A139:E139"/>
    <mergeCell ref="A140:E140"/>
    <mergeCell ref="A190:B190"/>
    <mergeCell ref="A184:B184"/>
    <mergeCell ref="A185:B185"/>
    <mergeCell ref="A186:B186"/>
    <mergeCell ref="A189:B189"/>
    <mergeCell ref="C189:E189"/>
    <mergeCell ref="C182:E182"/>
    <mergeCell ref="C183:E183"/>
    <mergeCell ref="C184:E184"/>
    <mergeCell ref="C185:E185"/>
    <mergeCell ref="C186:E186"/>
    <mergeCell ref="A187:E187"/>
    <mergeCell ref="A188:E188"/>
    <mergeCell ref="A177:E177"/>
    <mergeCell ref="A141:E141"/>
    <mergeCell ref="C150:E150"/>
    <mergeCell ref="A96:E96"/>
    <mergeCell ref="A97:E97"/>
    <mergeCell ref="A108:E108"/>
    <mergeCell ref="A81:E81"/>
    <mergeCell ref="A109:E109"/>
    <mergeCell ref="A110:E110"/>
    <mergeCell ref="A111:E111"/>
    <mergeCell ref="A103:E103"/>
    <mergeCell ref="A99:E99"/>
    <mergeCell ref="A100:E100"/>
    <mergeCell ref="A104:E104"/>
    <mergeCell ref="A105:E105"/>
    <mergeCell ref="A106:E106"/>
    <mergeCell ref="A90:E90"/>
    <mergeCell ref="A91:E91"/>
    <mergeCell ref="A95:E95"/>
    <mergeCell ref="A93:E93"/>
    <mergeCell ref="A94:E94"/>
    <mergeCell ref="A92:E92"/>
    <mergeCell ref="E83:H83"/>
    <mergeCell ref="E86:H86"/>
    <mergeCell ref="A80:E80"/>
    <mergeCell ref="A78:E78"/>
    <mergeCell ref="A13:E13"/>
    <mergeCell ref="A73:E73"/>
    <mergeCell ref="A72:E72"/>
    <mergeCell ref="A43:E43"/>
    <mergeCell ref="A44:E44"/>
    <mergeCell ref="A45:E45"/>
    <mergeCell ref="A46:E46"/>
    <mergeCell ref="A47:E47"/>
    <mergeCell ref="A35:E35"/>
    <mergeCell ref="A38:E38"/>
    <mergeCell ref="A39:E39"/>
    <mergeCell ref="A40:E40"/>
    <mergeCell ref="A41:E41"/>
    <mergeCell ref="A42:E42"/>
    <mergeCell ref="A21:E21"/>
    <mergeCell ref="A22:E22"/>
    <mergeCell ref="A70:E70"/>
    <mergeCell ref="A51:E51"/>
    <mergeCell ref="A52:E52"/>
    <mergeCell ref="A1:I1"/>
    <mergeCell ref="G6:I6"/>
    <mergeCell ref="A11:I11"/>
    <mergeCell ref="A29:E29"/>
    <mergeCell ref="A30:E30"/>
    <mergeCell ref="A31:E31"/>
    <mergeCell ref="A32:E32"/>
    <mergeCell ref="A33:E33"/>
    <mergeCell ref="A34:E34"/>
    <mergeCell ref="B4:C4"/>
    <mergeCell ref="B7:C7"/>
    <mergeCell ref="B8:C8"/>
    <mergeCell ref="F8:H8"/>
    <mergeCell ref="F7:H7"/>
    <mergeCell ref="A2:I2"/>
    <mergeCell ref="A14:E14"/>
    <mergeCell ref="A15:E15"/>
    <mergeCell ref="A16:E16"/>
    <mergeCell ref="A18:E18"/>
    <mergeCell ref="A17:E17"/>
    <mergeCell ref="A19:E19"/>
    <mergeCell ref="A20:E20"/>
    <mergeCell ref="B5:C5"/>
    <mergeCell ref="B6:C6"/>
    <mergeCell ref="E231:H231"/>
    <mergeCell ref="E234:H234"/>
    <mergeCell ref="A23:E23"/>
    <mergeCell ref="A24:E24"/>
    <mergeCell ref="A25:E25"/>
    <mergeCell ref="A26:E26"/>
    <mergeCell ref="A27:E27"/>
    <mergeCell ref="A28:E28"/>
    <mergeCell ref="A36:E36"/>
    <mergeCell ref="A37:E37"/>
    <mergeCell ref="A58:E58"/>
    <mergeCell ref="A64:E64"/>
    <mergeCell ref="A65:E65"/>
    <mergeCell ref="A66:E66"/>
    <mergeCell ref="A67:E67"/>
    <mergeCell ref="A68:E68"/>
    <mergeCell ref="A59:E59"/>
    <mergeCell ref="A60:E60"/>
    <mergeCell ref="A61:E61"/>
    <mergeCell ref="A62:E62"/>
    <mergeCell ref="A63:E63"/>
    <mergeCell ref="A79:E79"/>
    <mergeCell ref="A74:E74"/>
    <mergeCell ref="A75:E75"/>
    <mergeCell ref="G4:H4"/>
    <mergeCell ref="G5:H5"/>
    <mergeCell ref="A69:E69"/>
    <mergeCell ref="A138:E138"/>
    <mergeCell ref="A117:E117"/>
    <mergeCell ref="A124:E124"/>
    <mergeCell ref="A132:E132"/>
    <mergeCell ref="A89:E89"/>
    <mergeCell ref="A98:E98"/>
    <mergeCell ref="A102:E102"/>
    <mergeCell ref="A107:E107"/>
    <mergeCell ref="A113:E113"/>
    <mergeCell ref="A71:E71"/>
    <mergeCell ref="A12:E12"/>
    <mergeCell ref="A53:E53"/>
    <mergeCell ref="A54:E54"/>
    <mergeCell ref="A55:E55"/>
    <mergeCell ref="A56:E56"/>
    <mergeCell ref="A57:E57"/>
    <mergeCell ref="A48:E48"/>
    <mergeCell ref="A49:E49"/>
    <mergeCell ref="A50:E50"/>
    <mergeCell ref="A76:E76"/>
    <mergeCell ref="A77:E77"/>
  </mergeCells>
  <phoneticPr fontId="36" type="noConversion"/>
  <conditionalFormatting sqref="F69:F73 F102:I156">
    <cfRule type="cellIs" dxfId="8" priority="31" operator="lessThan">
      <formula>0</formula>
    </cfRule>
  </conditionalFormatting>
  <conditionalFormatting sqref="F18:I36">
    <cfRule type="cellIs" dxfId="7" priority="86" operator="lessThan">
      <formula>0</formula>
    </cfRule>
  </conditionalFormatting>
  <conditionalFormatting sqref="F38:I48 F50:I57">
    <cfRule type="cellIs" dxfId="6" priority="132" operator="lessThan">
      <formula>0</formula>
    </cfRule>
  </conditionalFormatting>
  <conditionalFormatting sqref="F59:I68 G70:I70 F71:I77 F90:I97 F178:G179 G180">
    <cfRule type="cellIs" dxfId="5" priority="57" operator="lessThan">
      <formula>0</formula>
    </cfRule>
  </conditionalFormatting>
  <conditionalFormatting sqref="F79:I81 F99 F165:F166">
    <cfRule type="cellIs" dxfId="4" priority="153" operator="lessThan">
      <formula>0</formula>
    </cfRule>
  </conditionalFormatting>
  <conditionalFormatting sqref="F100:I100">
    <cfRule type="cellIs" dxfId="3" priority="75" operator="lessThan">
      <formula>0</formula>
    </cfRule>
  </conditionalFormatting>
  <conditionalFormatting sqref="F166:I177">
    <cfRule type="cellIs" dxfId="2" priority="19" operator="lessThan">
      <formula>0</formula>
    </cfRule>
  </conditionalFormatting>
  <conditionalFormatting sqref="F182:I216">
    <cfRule type="cellIs" dxfId="1" priority="1" operator="lessThan">
      <formula>0</formula>
    </cfRule>
  </conditionalFormatting>
  <conditionalFormatting sqref="H178:I180">
    <cfRule type="cellIs" dxfId="0" priority="56" operator="lessThan">
      <formula>0</formula>
    </cfRule>
  </conditionalFormatting>
  <printOptions horizontalCentered="1"/>
  <pageMargins left="0.25" right="0.25" top="0.5" bottom="0.5" header="0" footer="0"/>
  <pageSetup paperSize="5" scale="71" fitToHeight="0" orientation="portrait" r:id="rId1"/>
  <headerFooter alignWithMargins="0">
    <oddFooter xml:space="preserve">&amp;LPage &amp;P of &amp;N </oddFooter>
  </headerFooter>
  <rowBreaks count="1" manualBreakCount="1">
    <brk id="16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FFFF00"/>
    <pageSetUpPr fitToPage="1"/>
  </sheetPr>
  <dimension ref="A1:J81"/>
  <sheetViews>
    <sheetView defaultGridColor="0" view="pageBreakPreview" colorId="22" zoomScaleNormal="75" zoomScaleSheetLayoutView="100" workbookViewId="0">
      <selection activeCell="B4" sqref="B4"/>
    </sheetView>
  </sheetViews>
  <sheetFormatPr defaultColWidth="10.109375" defaultRowHeight="15"/>
  <cols>
    <col min="1" max="1" width="18.6640625" style="5" customWidth="1"/>
    <col min="2" max="2" width="12.6640625" style="5" customWidth="1"/>
    <col min="3" max="3" width="15.6640625" style="5" customWidth="1"/>
    <col min="4" max="7" width="12.6640625" style="5" customWidth="1"/>
    <col min="8" max="8" width="11" style="5" customWidth="1"/>
    <col min="9" max="9" width="4.77734375" style="5" customWidth="1"/>
    <col min="10" max="16384" width="10.109375" style="5"/>
  </cols>
  <sheetData>
    <row r="1" spans="1:10" s="144" customFormat="1" ht="15" customHeight="1" thickTop="1">
      <c r="A1" s="705"/>
      <c r="B1" s="706"/>
      <c r="C1" s="706"/>
      <c r="D1" s="706"/>
      <c r="E1" s="706"/>
      <c r="F1" s="706"/>
      <c r="G1" s="707"/>
    </row>
    <row r="2" spans="1:10" s="144" customFormat="1" ht="20.100000000000001" customHeight="1">
      <c r="A2" s="716" t="s">
        <v>145</v>
      </c>
      <c r="B2" s="658"/>
      <c r="C2" s="658"/>
      <c r="D2" s="658"/>
      <c r="E2" s="658"/>
      <c r="F2" s="658"/>
      <c r="G2" s="717"/>
      <c r="H2" s="145"/>
      <c r="I2" s="145"/>
      <c r="J2" s="145"/>
    </row>
    <row r="3" spans="1:10" s="144" customFormat="1" ht="15" customHeight="1">
      <c r="A3" s="708"/>
      <c r="B3" s="709"/>
      <c r="C3" s="709"/>
      <c r="D3" s="709"/>
      <c r="E3" s="709"/>
      <c r="F3" s="709"/>
      <c r="G3" s="710"/>
    </row>
    <row r="4" spans="1:10" s="59" customFormat="1" ht="15" customHeight="1">
      <c r="A4" s="367" t="s">
        <v>19</v>
      </c>
      <c r="B4" s="121" t="str">
        <f>'100''s'!B4</f>
        <v>Merkley Oaks</v>
      </c>
      <c r="C4" s="199"/>
      <c r="D4" s="149"/>
      <c r="E4" s="149" t="s">
        <v>0</v>
      </c>
      <c r="F4" s="200">
        <f>'100''s'!I4</f>
        <v>45748</v>
      </c>
      <c r="G4" s="155"/>
      <c r="H4" s="146"/>
      <c r="I4" s="26"/>
    </row>
    <row r="5" spans="1:10" s="59" customFormat="1" ht="15" customHeight="1">
      <c r="A5" s="367" t="s">
        <v>20</v>
      </c>
      <c r="B5" s="121" t="str">
        <f>'100''s'!B5</f>
        <v>100 Series</v>
      </c>
      <c r="C5" s="142"/>
      <c r="D5" s="149"/>
      <c r="E5" s="149" t="s">
        <v>2</v>
      </c>
      <c r="F5" s="200" t="str">
        <f>'100''s'!I5</f>
        <v>XXX - XXX</v>
      </c>
      <c r="G5" s="156"/>
      <c r="H5" s="97"/>
      <c r="I5" s="28"/>
    </row>
    <row r="6" spans="1:10" s="59" customFormat="1" ht="15" customHeight="1">
      <c r="A6" s="367"/>
      <c r="B6" s="521"/>
      <c r="C6" s="142"/>
      <c r="G6" s="135"/>
      <c r="H6" s="28"/>
      <c r="I6" s="28"/>
    </row>
    <row r="7" spans="1:10" s="59" customFormat="1" ht="15" customHeight="1">
      <c r="A7" s="367" t="s">
        <v>3</v>
      </c>
      <c r="B7" s="676" t="str">
        <f>'100''s'!B7</f>
        <v xml:space="preserve">S &amp; S Bolton Electric Inc. </v>
      </c>
      <c r="C7" s="676"/>
      <c r="D7" s="199"/>
      <c r="E7" s="680" t="str">
        <f>'100''s'!H8</f>
        <v>CONTRACT PERIOD :</v>
      </c>
      <c r="F7" s="680"/>
      <c r="G7" s="136"/>
      <c r="H7" s="24"/>
      <c r="I7" s="24"/>
    </row>
    <row r="8" spans="1:10" s="59" customFormat="1" ht="15" customHeight="1">
      <c r="A8" s="367"/>
      <c r="B8" s="666" t="str">
        <f>'100''s'!B8</f>
        <v>Operating as S &amp; S Electric</v>
      </c>
      <c r="C8" s="666"/>
      <c r="D8" s="199"/>
      <c r="E8" s="680" t="str">
        <f>'100''s'!H9</f>
        <v>April 1, 2025 to March 31, 2026</v>
      </c>
      <c r="F8" s="680"/>
      <c r="G8" s="137"/>
      <c r="H8" s="27"/>
      <c r="I8" s="27"/>
    </row>
    <row r="9" spans="1:10" s="59" customFormat="1" ht="15" customHeight="1">
      <c r="A9" s="367" t="s">
        <v>21</v>
      </c>
      <c r="B9" s="121" t="str">
        <f>'100''s'!B9</f>
        <v>A - 7</v>
      </c>
      <c r="C9" s="142"/>
      <c r="D9" s="199"/>
      <c r="E9" s="362"/>
      <c r="F9" s="362"/>
      <c r="G9" s="156"/>
      <c r="H9" s="27"/>
      <c r="I9" s="27"/>
    </row>
    <row r="10" spans="1:10" s="59" customFormat="1" ht="15" customHeight="1" thickBot="1">
      <c r="A10" s="157"/>
      <c r="B10" s="158"/>
      <c r="C10" s="158"/>
      <c r="D10" s="158"/>
      <c r="E10" s="158"/>
      <c r="F10" s="158"/>
      <c r="G10" s="159"/>
      <c r="H10" s="24"/>
    </row>
    <row r="11" spans="1:10" s="59" customFormat="1" ht="19.5" thickTop="1" thickBot="1">
      <c r="A11" s="718" t="s">
        <v>40</v>
      </c>
      <c r="B11" s="719"/>
      <c r="C11" s="719"/>
      <c r="D11" s="719"/>
      <c r="E11" s="719"/>
      <c r="F11" s="719"/>
      <c r="G11" s="720"/>
      <c r="H11" s="97"/>
    </row>
    <row r="12" spans="1:10" s="59" customFormat="1" ht="15" customHeight="1" thickTop="1">
      <c r="A12" s="150" t="s">
        <v>32</v>
      </c>
      <c r="B12" s="681"/>
      <c r="C12" s="682"/>
      <c r="D12" s="682"/>
      <c r="E12" s="387" t="s">
        <v>33</v>
      </c>
      <c r="F12" s="154" t="s">
        <v>22</v>
      </c>
      <c r="G12" s="151" t="s">
        <v>77</v>
      </c>
      <c r="H12" s="99"/>
    </row>
    <row r="13" spans="1:10" s="59" customFormat="1" ht="15" customHeight="1" thickBot="1">
      <c r="A13" s="152"/>
      <c r="B13" s="683"/>
      <c r="C13" s="684"/>
      <c r="D13" s="684"/>
      <c r="E13" s="388"/>
      <c r="F13" s="309">
        <v>0.13</v>
      </c>
      <c r="G13" s="153"/>
      <c r="H13" s="97"/>
    </row>
    <row r="14" spans="1:10" s="147" customFormat="1" ht="15" customHeight="1" thickTop="1">
      <c r="A14" s="670" t="s">
        <v>178</v>
      </c>
      <c r="B14" s="685" t="s">
        <v>202</v>
      </c>
      <c r="C14" s="685"/>
      <c r="D14" s="686"/>
      <c r="E14" s="541">
        <v>0</v>
      </c>
      <c r="F14" s="548">
        <f t="shared" ref="F14:F19" si="0">E14*F$13</f>
        <v>0</v>
      </c>
      <c r="G14" s="549">
        <f t="shared" ref="G14:G19" si="1">SUM(E14:F14)</f>
        <v>0</v>
      </c>
    </row>
    <row r="15" spans="1:10" s="147" customFormat="1" ht="15" customHeight="1">
      <c r="A15" s="671"/>
      <c r="B15" s="664" t="s">
        <v>98</v>
      </c>
      <c r="C15" s="664"/>
      <c r="D15" s="665"/>
      <c r="E15" s="542">
        <v>0</v>
      </c>
      <c r="F15" s="550">
        <f t="shared" si="0"/>
        <v>0</v>
      </c>
      <c r="G15" s="551">
        <f t="shared" si="1"/>
        <v>0</v>
      </c>
    </row>
    <row r="16" spans="1:10" s="147" customFormat="1" ht="15" customHeight="1">
      <c r="A16" s="671"/>
      <c r="B16" s="665" t="s">
        <v>75</v>
      </c>
      <c r="C16" s="675"/>
      <c r="D16" s="675"/>
      <c r="E16" s="542">
        <v>0</v>
      </c>
      <c r="F16" s="550">
        <f t="shared" si="0"/>
        <v>0</v>
      </c>
      <c r="G16" s="551">
        <f t="shared" si="1"/>
        <v>0</v>
      </c>
    </row>
    <row r="17" spans="1:7" s="144" customFormat="1" ht="15" customHeight="1">
      <c r="A17" s="671"/>
      <c r="B17" s="665" t="s">
        <v>107</v>
      </c>
      <c r="C17" s="675"/>
      <c r="D17" s="675"/>
      <c r="E17" s="542">
        <v>0</v>
      </c>
      <c r="F17" s="550">
        <f t="shared" si="0"/>
        <v>0</v>
      </c>
      <c r="G17" s="551">
        <f t="shared" si="1"/>
        <v>0</v>
      </c>
    </row>
    <row r="18" spans="1:7" s="144" customFormat="1" ht="15" customHeight="1">
      <c r="A18" s="671"/>
      <c r="B18" s="665" t="s">
        <v>108</v>
      </c>
      <c r="C18" s="675"/>
      <c r="D18" s="675"/>
      <c r="E18" s="542">
        <v>0</v>
      </c>
      <c r="F18" s="550">
        <f t="shared" si="0"/>
        <v>0</v>
      </c>
      <c r="G18" s="551">
        <f t="shared" ref="G18" si="2">SUM(E18:F18)</f>
        <v>0</v>
      </c>
    </row>
    <row r="19" spans="1:7" s="144" customFormat="1" ht="15" customHeight="1">
      <c r="A19" s="671"/>
      <c r="B19" s="665" t="s">
        <v>78</v>
      </c>
      <c r="C19" s="675"/>
      <c r="D19" s="675"/>
      <c r="E19" s="389" t="s">
        <v>179</v>
      </c>
      <c r="F19" s="163">
        <f t="shared" si="0"/>
        <v>0</v>
      </c>
      <c r="G19" s="164">
        <f t="shared" si="1"/>
        <v>0</v>
      </c>
    </row>
    <row r="20" spans="1:7" s="144" customFormat="1" ht="3.95" customHeight="1">
      <c r="A20" s="677"/>
      <c r="B20" s="678"/>
      <c r="C20" s="678"/>
      <c r="D20" s="678"/>
      <c r="E20" s="678"/>
      <c r="F20" s="678"/>
      <c r="G20" s="679"/>
    </row>
    <row r="21" spans="1:7" s="144" customFormat="1" ht="15" customHeight="1">
      <c r="A21" s="668" t="s">
        <v>89</v>
      </c>
      <c r="B21" s="665" t="s">
        <v>202</v>
      </c>
      <c r="C21" s="675"/>
      <c r="D21" s="675"/>
      <c r="E21" s="539">
        <v>0</v>
      </c>
      <c r="F21" s="552">
        <f>E21*F$13</f>
        <v>0</v>
      </c>
      <c r="G21" s="553">
        <f t="shared" ref="G21:G25" si="3">SUM(E21:F21)</f>
        <v>0</v>
      </c>
    </row>
    <row r="22" spans="1:7" s="144" customFormat="1" ht="15" customHeight="1">
      <c r="A22" s="668"/>
      <c r="B22" s="665" t="s">
        <v>98</v>
      </c>
      <c r="C22" s="675"/>
      <c r="D22" s="675"/>
      <c r="E22" s="540">
        <v>0</v>
      </c>
      <c r="F22" s="554">
        <f>E22*F$13</f>
        <v>0</v>
      </c>
      <c r="G22" s="555">
        <f t="shared" si="3"/>
        <v>0</v>
      </c>
    </row>
    <row r="23" spans="1:7" s="144" customFormat="1" ht="15" customHeight="1">
      <c r="A23" s="668"/>
      <c r="B23" s="665" t="s">
        <v>116</v>
      </c>
      <c r="C23" s="675"/>
      <c r="D23" s="675"/>
      <c r="E23" s="540">
        <v>0</v>
      </c>
      <c r="F23" s="554">
        <f>E23*F$13</f>
        <v>0</v>
      </c>
      <c r="G23" s="555">
        <f t="shared" si="3"/>
        <v>0</v>
      </c>
    </row>
    <row r="24" spans="1:7" s="148" customFormat="1" ht="15" customHeight="1">
      <c r="A24" s="668"/>
      <c r="B24" s="665" t="s">
        <v>117</v>
      </c>
      <c r="C24" s="675"/>
      <c r="D24" s="675"/>
      <c r="E24" s="540">
        <v>0</v>
      </c>
      <c r="F24" s="554">
        <f>E24*F$13</f>
        <v>0</v>
      </c>
      <c r="G24" s="555">
        <f t="shared" si="3"/>
        <v>0</v>
      </c>
    </row>
    <row r="25" spans="1:7" s="147" customFormat="1" ht="15" customHeight="1">
      <c r="A25" s="669"/>
      <c r="B25" s="665" t="s">
        <v>99</v>
      </c>
      <c r="C25" s="675"/>
      <c r="D25" s="675"/>
      <c r="E25" s="540">
        <v>0</v>
      </c>
      <c r="F25" s="554">
        <f>E25*F$13</f>
        <v>0</v>
      </c>
      <c r="G25" s="555">
        <f t="shared" si="3"/>
        <v>0</v>
      </c>
    </row>
    <row r="26" spans="1:7" s="144" customFormat="1" ht="3.95" customHeight="1">
      <c r="A26" s="692"/>
      <c r="B26" s="693"/>
      <c r="C26" s="693"/>
      <c r="D26" s="693"/>
      <c r="E26" s="693"/>
      <c r="F26" s="693"/>
      <c r="G26" s="694"/>
    </row>
    <row r="27" spans="1:7" s="147" customFormat="1" ht="15" customHeight="1">
      <c r="A27" s="672" t="s">
        <v>88</v>
      </c>
      <c r="B27" s="665" t="s">
        <v>202</v>
      </c>
      <c r="C27" s="675"/>
      <c r="D27" s="675"/>
      <c r="E27" s="537">
        <v>0</v>
      </c>
      <c r="F27" s="556">
        <f>E27*F$13</f>
        <v>0</v>
      </c>
      <c r="G27" s="555">
        <f t="shared" ref="G27:G31" si="4">SUM(E27:F27)</f>
        <v>0</v>
      </c>
    </row>
    <row r="28" spans="1:7" s="147" customFormat="1" ht="15" customHeight="1">
      <c r="A28" s="673"/>
      <c r="B28" s="665" t="s">
        <v>98</v>
      </c>
      <c r="C28" s="675"/>
      <c r="D28" s="675"/>
      <c r="E28" s="537">
        <v>0</v>
      </c>
      <c r="F28" s="556">
        <f>E28*F$13</f>
        <v>0</v>
      </c>
      <c r="G28" s="555">
        <f t="shared" si="4"/>
        <v>0</v>
      </c>
    </row>
    <row r="29" spans="1:7" s="144" customFormat="1" ht="15" customHeight="1">
      <c r="A29" s="673"/>
      <c r="B29" s="665" t="s">
        <v>107</v>
      </c>
      <c r="C29" s="675"/>
      <c r="D29" s="675"/>
      <c r="E29" s="537">
        <v>0</v>
      </c>
      <c r="F29" s="556">
        <f>E29*F$13</f>
        <v>0</v>
      </c>
      <c r="G29" s="555">
        <f t="shared" si="4"/>
        <v>0</v>
      </c>
    </row>
    <row r="30" spans="1:7" s="148" customFormat="1" ht="15" customHeight="1">
      <c r="A30" s="673"/>
      <c r="B30" s="665" t="s">
        <v>117</v>
      </c>
      <c r="C30" s="675"/>
      <c r="D30" s="675"/>
      <c r="E30" s="537">
        <v>0</v>
      </c>
      <c r="F30" s="556">
        <f>E30*F$13</f>
        <v>0</v>
      </c>
      <c r="G30" s="555">
        <f t="shared" si="4"/>
        <v>0</v>
      </c>
    </row>
    <row r="31" spans="1:7" s="144" customFormat="1" ht="15" customHeight="1">
      <c r="A31" s="674"/>
      <c r="B31" s="665" t="s">
        <v>147</v>
      </c>
      <c r="C31" s="675"/>
      <c r="D31" s="675"/>
      <c r="E31" s="537">
        <v>0</v>
      </c>
      <c r="F31" s="556">
        <f>E31*F$13</f>
        <v>0</v>
      </c>
      <c r="G31" s="555">
        <f t="shared" si="4"/>
        <v>0</v>
      </c>
    </row>
    <row r="32" spans="1:7" s="144" customFormat="1" ht="3" customHeight="1">
      <c r="A32" s="692"/>
      <c r="B32" s="693"/>
      <c r="C32" s="693"/>
      <c r="D32" s="693"/>
      <c r="E32" s="693"/>
      <c r="F32" s="693"/>
      <c r="G32" s="694"/>
    </row>
    <row r="33" spans="1:7" s="144" customFormat="1" ht="15" customHeight="1">
      <c r="A33" s="672" t="s">
        <v>87</v>
      </c>
      <c r="B33" s="665" t="s">
        <v>202</v>
      </c>
      <c r="C33" s="675"/>
      <c r="D33" s="675"/>
      <c r="E33" s="537">
        <v>0</v>
      </c>
      <c r="F33" s="556">
        <f t="shared" ref="F33:F38" si="5">E33*F$13</f>
        <v>0</v>
      </c>
      <c r="G33" s="555">
        <f t="shared" ref="G33:G38" si="6">SUM(E33:F33)</f>
        <v>0</v>
      </c>
    </row>
    <row r="34" spans="1:7" s="144" customFormat="1" ht="15" customHeight="1">
      <c r="A34" s="673"/>
      <c r="B34" s="665" t="s">
        <v>98</v>
      </c>
      <c r="C34" s="675"/>
      <c r="D34" s="675"/>
      <c r="E34" s="537">
        <v>0</v>
      </c>
      <c r="F34" s="556">
        <f t="shared" si="5"/>
        <v>0</v>
      </c>
      <c r="G34" s="555">
        <f t="shared" si="6"/>
        <v>0</v>
      </c>
    </row>
    <row r="35" spans="1:7" s="144" customFormat="1" ht="15" customHeight="1">
      <c r="A35" s="673"/>
      <c r="B35" s="665" t="s">
        <v>107</v>
      </c>
      <c r="C35" s="675"/>
      <c r="D35" s="675"/>
      <c r="E35" s="537">
        <v>0</v>
      </c>
      <c r="F35" s="556">
        <f t="shared" si="5"/>
        <v>0</v>
      </c>
      <c r="G35" s="555">
        <f t="shared" si="6"/>
        <v>0</v>
      </c>
    </row>
    <row r="36" spans="1:7" s="144" customFormat="1" ht="15" customHeight="1">
      <c r="A36" s="673"/>
      <c r="B36" s="665" t="s">
        <v>108</v>
      </c>
      <c r="C36" s="675"/>
      <c r="D36" s="675"/>
      <c r="E36" s="537">
        <v>0</v>
      </c>
      <c r="F36" s="556">
        <f t="shared" si="5"/>
        <v>0</v>
      </c>
      <c r="G36" s="555">
        <f t="shared" si="6"/>
        <v>0</v>
      </c>
    </row>
    <row r="37" spans="1:7" s="144" customFormat="1" ht="15" customHeight="1">
      <c r="A37" s="673"/>
      <c r="B37" s="665" t="s">
        <v>78</v>
      </c>
      <c r="C37" s="675"/>
      <c r="D37" s="675"/>
      <c r="E37" s="537">
        <v>0</v>
      </c>
      <c r="F37" s="556">
        <f t="shared" si="5"/>
        <v>0</v>
      </c>
      <c r="G37" s="555">
        <f t="shared" ref="G37" si="7">SUM(E37:F37)</f>
        <v>0</v>
      </c>
    </row>
    <row r="38" spans="1:7" s="144" customFormat="1" ht="15" customHeight="1">
      <c r="A38" s="674"/>
      <c r="B38" s="665" t="s">
        <v>147</v>
      </c>
      <c r="C38" s="675"/>
      <c r="D38" s="675"/>
      <c r="E38" s="537">
        <v>0</v>
      </c>
      <c r="F38" s="556">
        <f t="shared" si="5"/>
        <v>0</v>
      </c>
      <c r="G38" s="555">
        <f t="shared" si="6"/>
        <v>0</v>
      </c>
    </row>
    <row r="39" spans="1:7" s="144" customFormat="1" ht="3" customHeight="1">
      <c r="A39" s="692"/>
      <c r="B39" s="693"/>
      <c r="C39" s="693"/>
      <c r="D39" s="693"/>
      <c r="E39" s="693"/>
      <c r="F39" s="693"/>
      <c r="G39" s="694"/>
    </row>
    <row r="40" spans="1:7" s="144" customFormat="1" ht="15" customHeight="1">
      <c r="A40" s="667" t="s">
        <v>86</v>
      </c>
      <c r="B40" s="665" t="s">
        <v>202</v>
      </c>
      <c r="C40" s="675"/>
      <c r="D40" s="675"/>
      <c r="E40" s="537">
        <v>0</v>
      </c>
      <c r="F40" s="556">
        <f t="shared" ref="F40:F47" si="8">E40*F$13</f>
        <v>0</v>
      </c>
      <c r="G40" s="555">
        <f t="shared" ref="G40:G47" si="9">SUM(E40:F40)</f>
        <v>0</v>
      </c>
    </row>
    <row r="41" spans="1:7" s="144" customFormat="1" ht="15" customHeight="1">
      <c r="A41" s="668"/>
      <c r="B41" s="665" t="s">
        <v>100</v>
      </c>
      <c r="C41" s="675"/>
      <c r="D41" s="675"/>
      <c r="E41" s="537">
        <v>0</v>
      </c>
      <c r="F41" s="556">
        <f t="shared" si="8"/>
        <v>0</v>
      </c>
      <c r="G41" s="555">
        <f t="shared" si="9"/>
        <v>0</v>
      </c>
    </row>
    <row r="42" spans="1:7" s="144" customFormat="1" ht="15" customHeight="1">
      <c r="A42" s="668"/>
      <c r="B42" s="665" t="s">
        <v>101</v>
      </c>
      <c r="C42" s="675"/>
      <c r="D42" s="675"/>
      <c r="E42" s="537">
        <v>0</v>
      </c>
      <c r="F42" s="556">
        <f t="shared" si="8"/>
        <v>0</v>
      </c>
      <c r="G42" s="555">
        <f t="shared" si="9"/>
        <v>0</v>
      </c>
    </row>
    <row r="43" spans="1:7" s="144" customFormat="1" ht="15" customHeight="1">
      <c r="A43" s="668"/>
      <c r="B43" s="665" t="s">
        <v>107</v>
      </c>
      <c r="C43" s="675"/>
      <c r="D43" s="675"/>
      <c r="E43" s="537">
        <v>0</v>
      </c>
      <c r="F43" s="556">
        <f t="shared" si="8"/>
        <v>0</v>
      </c>
      <c r="G43" s="555">
        <f t="shared" si="9"/>
        <v>0</v>
      </c>
    </row>
    <row r="44" spans="1:7" s="144" customFormat="1" ht="15" customHeight="1">
      <c r="A44" s="668"/>
      <c r="B44" s="665" t="s">
        <v>108</v>
      </c>
      <c r="C44" s="675"/>
      <c r="D44" s="675"/>
      <c r="E44" s="537">
        <v>0</v>
      </c>
      <c r="F44" s="556">
        <f t="shared" si="8"/>
        <v>0</v>
      </c>
      <c r="G44" s="555">
        <f t="shared" si="9"/>
        <v>0</v>
      </c>
    </row>
    <row r="45" spans="1:7" s="148" customFormat="1" ht="15" customHeight="1">
      <c r="A45" s="668"/>
      <c r="B45" s="665" t="s">
        <v>117</v>
      </c>
      <c r="C45" s="675"/>
      <c r="D45" s="675"/>
      <c r="E45" s="537">
        <v>0</v>
      </c>
      <c r="F45" s="556">
        <f t="shared" si="8"/>
        <v>0</v>
      </c>
      <c r="G45" s="555">
        <f t="shared" si="9"/>
        <v>0</v>
      </c>
    </row>
    <row r="46" spans="1:7" s="148" customFormat="1" ht="15" customHeight="1">
      <c r="A46" s="668"/>
      <c r="B46" s="665" t="s">
        <v>118</v>
      </c>
      <c r="C46" s="675"/>
      <c r="D46" s="675"/>
      <c r="E46" s="537">
        <v>0</v>
      </c>
      <c r="F46" s="556">
        <f t="shared" si="8"/>
        <v>0</v>
      </c>
      <c r="G46" s="555">
        <f t="shared" si="9"/>
        <v>0</v>
      </c>
    </row>
    <row r="47" spans="1:7" s="148" customFormat="1" ht="15" customHeight="1">
      <c r="A47" s="669"/>
      <c r="B47" s="665" t="s">
        <v>79</v>
      </c>
      <c r="C47" s="675"/>
      <c r="D47" s="675"/>
      <c r="E47" s="537">
        <v>0</v>
      </c>
      <c r="F47" s="556">
        <f t="shared" si="8"/>
        <v>0</v>
      </c>
      <c r="G47" s="555">
        <f t="shared" si="9"/>
        <v>0</v>
      </c>
    </row>
    <row r="48" spans="1:7" s="144" customFormat="1" ht="3" customHeight="1">
      <c r="A48" s="692"/>
      <c r="B48" s="693"/>
      <c r="C48" s="693"/>
      <c r="D48" s="693"/>
      <c r="E48" s="693"/>
      <c r="F48" s="693"/>
      <c r="G48" s="694"/>
    </row>
    <row r="49" spans="1:7" s="144" customFormat="1" ht="15" customHeight="1">
      <c r="A49" s="667" t="s">
        <v>85</v>
      </c>
      <c r="B49" s="665" t="s">
        <v>202</v>
      </c>
      <c r="C49" s="675"/>
      <c r="D49" s="675"/>
      <c r="E49" s="537">
        <v>0</v>
      </c>
      <c r="F49" s="556">
        <f>E49*F$13</f>
        <v>0</v>
      </c>
      <c r="G49" s="555">
        <f>SUM(E49:F49)</f>
        <v>0</v>
      </c>
    </row>
    <row r="50" spans="1:7" s="144" customFormat="1" ht="15" customHeight="1">
      <c r="A50" s="668"/>
      <c r="B50" s="665" t="s">
        <v>98</v>
      </c>
      <c r="C50" s="675"/>
      <c r="D50" s="675"/>
      <c r="E50" s="537">
        <v>0</v>
      </c>
      <c r="F50" s="556">
        <f>E50*F$13</f>
        <v>0</v>
      </c>
      <c r="G50" s="555">
        <f>SUM(E50:F50)</f>
        <v>0</v>
      </c>
    </row>
    <row r="51" spans="1:7" s="144" customFormat="1" ht="15" customHeight="1">
      <c r="A51" s="668"/>
      <c r="B51" s="665" t="s">
        <v>108</v>
      </c>
      <c r="C51" s="675"/>
      <c r="D51" s="675"/>
      <c r="E51" s="537">
        <v>0</v>
      </c>
      <c r="F51" s="556">
        <f>E51*F$13</f>
        <v>0</v>
      </c>
      <c r="G51" s="555">
        <f t="shared" ref="G51:G52" si="10">SUM(E51:F51)</f>
        <v>0</v>
      </c>
    </row>
    <row r="52" spans="1:7" s="144" customFormat="1" ht="15" customHeight="1">
      <c r="A52" s="669"/>
      <c r="B52" s="665" t="s">
        <v>79</v>
      </c>
      <c r="C52" s="675"/>
      <c r="D52" s="675"/>
      <c r="E52" s="537">
        <v>0</v>
      </c>
      <c r="F52" s="556">
        <f>E52*F$13</f>
        <v>0</v>
      </c>
      <c r="G52" s="555">
        <f t="shared" si="10"/>
        <v>0</v>
      </c>
    </row>
    <row r="53" spans="1:7" s="144" customFormat="1" ht="3" customHeight="1">
      <c r="A53" s="692"/>
      <c r="B53" s="693"/>
      <c r="C53" s="693"/>
      <c r="D53" s="693"/>
      <c r="E53" s="693"/>
      <c r="F53" s="693"/>
      <c r="G53" s="694"/>
    </row>
    <row r="54" spans="1:7" s="144" customFormat="1" ht="15" customHeight="1">
      <c r="A54" s="667" t="s">
        <v>84</v>
      </c>
      <c r="B54" s="665" t="s">
        <v>202</v>
      </c>
      <c r="C54" s="675"/>
      <c r="D54" s="675"/>
      <c r="E54" s="536">
        <v>0</v>
      </c>
      <c r="F54" s="557">
        <f t="shared" ref="F54:F59" si="11">E54*F$13</f>
        <v>0</v>
      </c>
      <c r="G54" s="558">
        <f t="shared" ref="G54:G59" si="12">SUM(E54:F54)</f>
        <v>0</v>
      </c>
    </row>
    <row r="55" spans="1:7" s="144" customFormat="1" ht="15" customHeight="1">
      <c r="A55" s="668"/>
      <c r="B55" s="665" t="s">
        <v>107</v>
      </c>
      <c r="C55" s="675"/>
      <c r="D55" s="675"/>
      <c r="E55" s="537">
        <v>0</v>
      </c>
      <c r="F55" s="556">
        <f t="shared" si="11"/>
        <v>0</v>
      </c>
      <c r="G55" s="555">
        <f t="shared" si="12"/>
        <v>0</v>
      </c>
    </row>
    <row r="56" spans="1:7" s="144" customFormat="1" ht="15" customHeight="1">
      <c r="A56" s="668"/>
      <c r="B56" s="665" t="s">
        <v>108</v>
      </c>
      <c r="C56" s="675"/>
      <c r="D56" s="675"/>
      <c r="E56" s="537">
        <v>0</v>
      </c>
      <c r="F56" s="556">
        <f t="shared" si="11"/>
        <v>0</v>
      </c>
      <c r="G56" s="555">
        <f t="shared" si="12"/>
        <v>0</v>
      </c>
    </row>
    <row r="57" spans="1:7" s="148" customFormat="1" ht="15" customHeight="1">
      <c r="A57" s="668"/>
      <c r="B57" s="665" t="s">
        <v>117</v>
      </c>
      <c r="C57" s="675"/>
      <c r="D57" s="675"/>
      <c r="E57" s="537">
        <v>0</v>
      </c>
      <c r="F57" s="556">
        <f t="shared" si="11"/>
        <v>0</v>
      </c>
      <c r="G57" s="555">
        <f t="shared" si="12"/>
        <v>0</v>
      </c>
    </row>
    <row r="58" spans="1:7" s="148" customFormat="1" ht="15" customHeight="1">
      <c r="A58" s="668"/>
      <c r="B58" s="665" t="s">
        <v>119</v>
      </c>
      <c r="C58" s="675"/>
      <c r="D58" s="675"/>
      <c r="E58" s="537">
        <v>0</v>
      </c>
      <c r="F58" s="556">
        <f t="shared" si="11"/>
        <v>0</v>
      </c>
      <c r="G58" s="555">
        <f t="shared" si="12"/>
        <v>0</v>
      </c>
    </row>
    <row r="59" spans="1:7" s="147" customFormat="1" ht="15" customHeight="1" thickBot="1">
      <c r="A59" s="669"/>
      <c r="B59" s="665" t="s">
        <v>99</v>
      </c>
      <c r="C59" s="675"/>
      <c r="D59" s="675"/>
      <c r="E59" s="538">
        <v>0</v>
      </c>
      <c r="F59" s="559">
        <f t="shared" si="11"/>
        <v>0</v>
      </c>
      <c r="G59" s="560">
        <f t="shared" si="12"/>
        <v>0</v>
      </c>
    </row>
    <row r="60" spans="1:7" s="59" customFormat="1" ht="20.100000000000001" customHeight="1" thickTop="1" thickBot="1">
      <c r="A60" s="189" t="s">
        <v>17</v>
      </c>
      <c r="B60" s="713" t="str">
        <f>Extras!B217</f>
        <v>Hourly Rate for Repairs and Authorized Service Outside of Contractual Obligations</v>
      </c>
      <c r="C60" s="714"/>
      <c r="D60" s="714"/>
      <c r="E60" s="715"/>
      <c r="F60" s="711" t="str">
        <f>Extras!H217</f>
        <v>$0.00 / Hr. / Man</v>
      </c>
      <c r="G60" s="712"/>
    </row>
    <row r="61" spans="1:7" s="127" customFormat="1" ht="15" customHeight="1" thickTop="1">
      <c r="A61" s="138" t="s">
        <v>1</v>
      </c>
      <c r="B61" s="139"/>
      <c r="C61" s="140"/>
      <c r="D61" s="363"/>
      <c r="E61" s="363"/>
      <c r="F61" s="363"/>
      <c r="G61" s="141"/>
    </row>
    <row r="62" spans="1:7" s="127" customFormat="1" ht="20.100000000000001" customHeight="1">
      <c r="A62" s="689" t="s">
        <v>180</v>
      </c>
      <c r="B62" s="690"/>
      <c r="C62" s="690"/>
      <c r="D62" s="690"/>
      <c r="E62" s="690"/>
      <c r="F62" s="690"/>
      <c r="G62" s="691"/>
    </row>
    <row r="63" spans="1:7" s="127" customFormat="1" ht="15" customHeight="1">
      <c r="A63" s="696" t="s">
        <v>345</v>
      </c>
      <c r="B63" s="697"/>
      <c r="C63" s="697"/>
      <c r="D63" s="697"/>
      <c r="E63" s="697"/>
      <c r="F63" s="697"/>
      <c r="G63" s="698"/>
    </row>
    <row r="64" spans="1:7" s="127" customFormat="1" ht="15" customHeight="1">
      <c r="A64" s="696" t="s">
        <v>346</v>
      </c>
      <c r="B64" s="697"/>
      <c r="C64" s="697"/>
      <c r="D64" s="697"/>
      <c r="E64" s="697"/>
      <c r="F64" s="697"/>
      <c r="G64" s="698"/>
    </row>
    <row r="65" spans="1:7" s="127" customFormat="1" ht="15" customHeight="1">
      <c r="A65" s="699" t="s">
        <v>347</v>
      </c>
      <c r="B65" s="700"/>
      <c r="C65" s="700"/>
      <c r="D65" s="700"/>
      <c r="E65" s="700"/>
      <c r="F65" s="700"/>
      <c r="G65" s="701"/>
    </row>
    <row r="66" spans="1:7" s="127" customFormat="1" ht="15" customHeight="1">
      <c r="A66" s="696" t="s">
        <v>348</v>
      </c>
      <c r="B66" s="697"/>
      <c r="C66" s="697"/>
      <c r="D66" s="697"/>
      <c r="E66" s="697"/>
      <c r="F66" s="697"/>
      <c r="G66" s="698"/>
    </row>
    <row r="67" spans="1:7" s="127" customFormat="1" ht="15" customHeight="1">
      <c r="A67" s="696" t="s">
        <v>349</v>
      </c>
      <c r="B67" s="697"/>
      <c r="C67" s="697"/>
      <c r="D67" s="697"/>
      <c r="E67" s="697"/>
      <c r="F67" s="697"/>
      <c r="G67" s="698"/>
    </row>
    <row r="68" spans="1:7" s="127" customFormat="1" ht="15" customHeight="1">
      <c r="A68" s="696" t="s">
        <v>350</v>
      </c>
      <c r="B68" s="697"/>
      <c r="C68" s="697"/>
      <c r="D68" s="697"/>
      <c r="E68" s="697"/>
      <c r="F68" s="697"/>
      <c r="G68" s="698"/>
    </row>
    <row r="69" spans="1:7" s="127" customFormat="1" ht="15" customHeight="1">
      <c r="A69" s="696" t="s">
        <v>163</v>
      </c>
      <c r="B69" s="697"/>
      <c r="C69" s="697"/>
      <c r="D69" s="697"/>
      <c r="E69" s="697"/>
      <c r="F69" s="697"/>
      <c r="G69" s="698"/>
    </row>
    <row r="70" spans="1:7" s="127" customFormat="1" ht="15" customHeight="1">
      <c r="A70" s="696" t="s">
        <v>351</v>
      </c>
      <c r="B70" s="697"/>
      <c r="C70" s="697"/>
      <c r="D70" s="697"/>
      <c r="E70" s="697"/>
      <c r="F70" s="697"/>
      <c r="G70" s="698"/>
    </row>
    <row r="71" spans="1:7" s="127" customFormat="1" ht="15" customHeight="1">
      <c r="A71" s="696" t="s">
        <v>352</v>
      </c>
      <c r="B71" s="697"/>
      <c r="C71" s="697"/>
      <c r="D71" s="697"/>
      <c r="E71" s="697"/>
      <c r="F71" s="697"/>
      <c r="G71" s="698"/>
    </row>
    <row r="72" spans="1:7" s="127" customFormat="1" ht="15" customHeight="1">
      <c r="A72" s="138" t="s">
        <v>1</v>
      </c>
      <c r="B72" s="139"/>
      <c r="C72" s="140"/>
      <c r="D72" s="363"/>
      <c r="E72" s="363"/>
      <c r="F72" s="363"/>
      <c r="G72" s="141"/>
    </row>
    <row r="73" spans="1:7" s="127" customFormat="1" ht="15" customHeight="1">
      <c r="A73" s="313"/>
      <c r="B73" s="361"/>
      <c r="C73" s="361"/>
      <c r="D73" s="702" t="s">
        <v>34</v>
      </c>
      <c r="E73" s="702"/>
      <c r="F73" s="702"/>
      <c r="G73" s="314"/>
    </row>
    <row r="74" spans="1:7" s="127" customFormat="1" ht="15" customHeight="1">
      <c r="A74" s="138" t="s">
        <v>1</v>
      </c>
      <c r="B74" s="139"/>
      <c r="C74" s="140"/>
      <c r="D74" s="363"/>
      <c r="E74" s="363"/>
      <c r="F74" s="363"/>
      <c r="G74" s="141"/>
    </row>
    <row r="75" spans="1:7" s="127" customFormat="1" ht="15" customHeight="1">
      <c r="A75" s="138"/>
      <c r="B75" s="139"/>
      <c r="C75" s="140"/>
      <c r="D75" s="702" t="s">
        <v>106</v>
      </c>
      <c r="E75" s="702"/>
      <c r="F75" s="702"/>
      <c r="G75" s="141"/>
    </row>
    <row r="76" spans="1:7" s="127" customFormat="1" ht="15" customHeight="1">
      <c r="A76" s="703" t="s">
        <v>182</v>
      </c>
      <c r="B76" s="704"/>
      <c r="C76" s="162" t="s">
        <v>166</v>
      </c>
      <c r="D76" s="695"/>
      <c r="E76" s="695"/>
      <c r="F76" s="695"/>
      <c r="G76" s="141"/>
    </row>
    <row r="77" spans="1:7" s="127" customFormat="1" ht="15" customHeight="1" thickBot="1">
      <c r="A77" s="687"/>
      <c r="B77" s="688"/>
      <c r="C77" s="191"/>
      <c r="D77" s="160"/>
      <c r="E77" s="160"/>
      <c r="F77" s="160"/>
      <c r="G77" s="161"/>
    </row>
    <row r="78" spans="1:7" ht="15.75" thickTop="1">
      <c r="F78" s="7"/>
    </row>
    <row r="79" spans="1:7">
      <c r="F79" s="7"/>
    </row>
    <row r="80" spans="1:7">
      <c r="F80" s="7"/>
    </row>
    <row r="81" spans="6:6">
      <c r="F81" s="7"/>
    </row>
  </sheetData>
  <mergeCells count="80">
    <mergeCell ref="A1:G1"/>
    <mergeCell ref="A3:G3"/>
    <mergeCell ref="F60:G60"/>
    <mergeCell ref="B60:E60"/>
    <mergeCell ref="B42:D42"/>
    <mergeCell ref="B43:D43"/>
    <mergeCell ref="B44:D44"/>
    <mergeCell ref="B45:D45"/>
    <mergeCell ref="B46:D46"/>
    <mergeCell ref="B41:D41"/>
    <mergeCell ref="A26:G26"/>
    <mergeCell ref="A32:G32"/>
    <mergeCell ref="A39:G39"/>
    <mergeCell ref="B27:D27"/>
    <mergeCell ref="A2:G2"/>
    <mergeCell ref="A11:G11"/>
    <mergeCell ref="D76:F76"/>
    <mergeCell ref="A63:G63"/>
    <mergeCell ref="A64:G64"/>
    <mergeCell ref="A65:G65"/>
    <mergeCell ref="A66:G66"/>
    <mergeCell ref="A67:G67"/>
    <mergeCell ref="A68:G68"/>
    <mergeCell ref="A69:G69"/>
    <mergeCell ref="A70:G70"/>
    <mergeCell ref="A71:G71"/>
    <mergeCell ref="D75:F75"/>
    <mergeCell ref="A76:B76"/>
    <mergeCell ref="D73:F73"/>
    <mergeCell ref="A77:B77"/>
    <mergeCell ref="B47:D47"/>
    <mergeCell ref="A62:G62"/>
    <mergeCell ref="B49:D49"/>
    <mergeCell ref="B50:D50"/>
    <mergeCell ref="B51:D51"/>
    <mergeCell ref="B52:D52"/>
    <mergeCell ref="B54:D54"/>
    <mergeCell ref="B55:D55"/>
    <mergeCell ref="B56:D56"/>
    <mergeCell ref="B57:D57"/>
    <mergeCell ref="B58:D58"/>
    <mergeCell ref="B59:D59"/>
    <mergeCell ref="A48:G48"/>
    <mergeCell ref="A53:G53"/>
    <mergeCell ref="A40:A47"/>
    <mergeCell ref="B7:C7"/>
    <mergeCell ref="B25:D25"/>
    <mergeCell ref="B21:D21"/>
    <mergeCell ref="B22:D22"/>
    <mergeCell ref="B23:D23"/>
    <mergeCell ref="B24:D24"/>
    <mergeCell ref="A20:G20"/>
    <mergeCell ref="E7:F7"/>
    <mergeCell ref="E8:F8"/>
    <mergeCell ref="B16:D16"/>
    <mergeCell ref="B17:D17"/>
    <mergeCell ref="B18:D18"/>
    <mergeCell ref="B19:D19"/>
    <mergeCell ref="B12:D12"/>
    <mergeCell ref="B13:D13"/>
    <mergeCell ref="B14:D14"/>
    <mergeCell ref="A54:A59"/>
    <mergeCell ref="A27:A31"/>
    <mergeCell ref="A33:A38"/>
    <mergeCell ref="B38:D38"/>
    <mergeCell ref="B40:D40"/>
    <mergeCell ref="B34:D34"/>
    <mergeCell ref="B35:D35"/>
    <mergeCell ref="B36:D36"/>
    <mergeCell ref="B37:D37"/>
    <mergeCell ref="B28:D28"/>
    <mergeCell ref="B29:D29"/>
    <mergeCell ref="B30:D30"/>
    <mergeCell ref="B31:D31"/>
    <mergeCell ref="B33:D33"/>
    <mergeCell ref="B15:D15"/>
    <mergeCell ref="B8:C8"/>
    <mergeCell ref="A49:A52"/>
    <mergeCell ref="A14:A19"/>
    <mergeCell ref="A21:A25"/>
  </mergeCells>
  <conditionalFormatting sqref="E14:G19 E21:G25 E27:G31 E33:G38 E40:G47 E49:G52 E54:G59">
    <cfRule type="cellIs" dxfId="18" priority="2" operator="lessThan">
      <formula>0</formula>
    </cfRule>
  </conditionalFormatting>
  <printOptions horizontalCentered="1"/>
  <pageMargins left="0.25" right="0.25" top="0.5" bottom="0.25" header="0" footer="0"/>
  <pageSetup paperSize="5" scale="8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9007-FCA1-480E-9C72-3926B8055187}">
  <sheetPr>
    <pageSetUpPr fitToPage="1"/>
  </sheetPr>
  <dimension ref="A1:K138"/>
  <sheetViews>
    <sheetView view="pageBreakPreview" zoomScaleNormal="100" zoomScaleSheetLayoutView="100" workbookViewId="0">
      <selection activeCell="B4" sqref="B4:C4"/>
    </sheetView>
  </sheetViews>
  <sheetFormatPr defaultColWidth="10.109375" defaultRowHeight="15"/>
  <cols>
    <col min="1" max="1" width="21.6640625" style="5" customWidth="1"/>
    <col min="2" max="2" width="6.6640625" style="5" customWidth="1"/>
    <col min="3" max="5" width="9.6640625" style="5" customWidth="1"/>
    <col min="6" max="6" width="12.6640625" style="5" customWidth="1"/>
    <col min="7" max="7" width="9.6640625" style="5" customWidth="1"/>
    <col min="8" max="10" width="12.6640625" style="5" customWidth="1"/>
    <col min="11" max="11" width="4.77734375" style="5" customWidth="1"/>
    <col min="12" max="16384" width="10.109375" style="5"/>
  </cols>
  <sheetData>
    <row r="1" spans="1:11" ht="15" customHeight="1" thickTop="1">
      <c r="A1" s="648"/>
      <c r="B1" s="649"/>
      <c r="C1" s="649"/>
      <c r="D1" s="649"/>
      <c r="E1" s="649"/>
      <c r="F1" s="649"/>
      <c r="G1" s="649"/>
      <c r="H1" s="649"/>
      <c r="I1" s="649"/>
      <c r="J1" s="650"/>
    </row>
    <row r="2" spans="1:11" ht="20.100000000000001" customHeight="1">
      <c r="A2" s="657" t="s">
        <v>145</v>
      </c>
      <c r="B2" s="658"/>
      <c r="C2" s="658"/>
      <c r="D2" s="658"/>
      <c r="E2" s="658"/>
      <c r="F2" s="658"/>
      <c r="G2" s="658"/>
      <c r="H2" s="658"/>
      <c r="I2" s="658"/>
      <c r="J2" s="659"/>
    </row>
    <row r="3" spans="1:11" ht="15" customHeight="1">
      <c r="A3" s="651"/>
      <c r="B3" s="652"/>
      <c r="C3" s="652"/>
      <c r="D3" s="652"/>
      <c r="E3" s="652"/>
      <c r="F3" s="652"/>
      <c r="G3" s="652"/>
      <c r="H3" s="652"/>
      <c r="I3" s="652"/>
      <c r="J3" s="653"/>
    </row>
    <row r="4" spans="1:11" ht="15" customHeight="1">
      <c r="A4" s="54" t="s">
        <v>19</v>
      </c>
      <c r="B4" s="661" t="str">
        <f>'100''s'!B4</f>
        <v>Merkley Oaks</v>
      </c>
      <c r="C4" s="661"/>
      <c r="D4" s="27"/>
      <c r="E4" s="27"/>
      <c r="F4" s="52"/>
      <c r="G4" s="23"/>
      <c r="H4" s="149" t="s">
        <v>0</v>
      </c>
      <c r="I4" s="187">
        <f>'100''s'!I4</f>
        <v>45748</v>
      </c>
      <c r="J4" s="165"/>
      <c r="K4" s="26"/>
    </row>
    <row r="5" spans="1:11" ht="15" customHeight="1">
      <c r="A5" s="54" t="s">
        <v>20</v>
      </c>
      <c r="B5" s="740" t="s">
        <v>400</v>
      </c>
      <c r="C5" s="740"/>
      <c r="D5" s="24"/>
      <c r="E5" s="24"/>
      <c r="F5" s="59"/>
      <c r="G5" s="24"/>
      <c r="H5" s="149" t="s">
        <v>183</v>
      </c>
      <c r="I5" s="423" t="str">
        <f>'100''s'!I5</f>
        <v>XXX - XXX</v>
      </c>
      <c r="J5" s="126"/>
      <c r="K5" s="28"/>
    </row>
    <row r="6" spans="1:11" ht="15" customHeight="1">
      <c r="A6" s="54"/>
      <c r="B6" s="7"/>
      <c r="C6" s="24" t="s">
        <v>1</v>
      </c>
      <c r="D6" s="24"/>
      <c r="E6" s="24"/>
      <c r="F6" s="24"/>
      <c r="G6" s="59"/>
      <c r="H6" s="59"/>
      <c r="I6" s="59"/>
      <c r="J6" s="29"/>
      <c r="K6" s="28"/>
    </row>
    <row r="7" spans="1:11" ht="15" customHeight="1">
      <c r="A7" s="54" t="s">
        <v>3</v>
      </c>
      <c r="B7" s="662" t="str">
        <f>'100''s'!B7</f>
        <v xml:space="preserve">S &amp; S Bolton Electric Inc. </v>
      </c>
      <c r="C7" s="662"/>
      <c r="D7" s="662"/>
      <c r="E7" s="27"/>
      <c r="F7" s="27"/>
      <c r="G7" s="59"/>
      <c r="H7" s="24"/>
      <c r="I7" s="24"/>
      <c r="J7" s="25"/>
      <c r="K7" s="24"/>
    </row>
    <row r="8" spans="1:11" ht="15" customHeight="1">
      <c r="A8" s="54"/>
      <c r="B8" s="662" t="str">
        <f>'100''s'!B8</f>
        <v>Operating as S &amp; S Electric</v>
      </c>
      <c r="C8" s="662"/>
      <c r="D8" s="662"/>
      <c r="E8" s="27"/>
      <c r="F8" s="59"/>
      <c r="G8" s="188"/>
      <c r="H8" s="736" t="str">
        <f>'100''s'!H8</f>
        <v>CONTRACT PERIOD :</v>
      </c>
      <c r="I8" s="736"/>
      <c r="J8" s="30"/>
      <c r="K8" s="27"/>
    </row>
    <row r="9" spans="1:11" ht="15" customHeight="1">
      <c r="A9" s="54" t="s">
        <v>21</v>
      </c>
      <c r="B9" s="53" t="str">
        <f>'100''s'!B9</f>
        <v>A - 7</v>
      </c>
      <c r="C9" s="27"/>
      <c r="D9" s="24"/>
      <c r="E9" s="27"/>
      <c r="F9" s="59"/>
      <c r="G9" s="199"/>
      <c r="H9" s="656" t="str">
        <f>'100''s'!H9</f>
        <v>April 1, 2025 to March 31, 2026</v>
      </c>
      <c r="I9" s="656"/>
      <c r="J9" s="30"/>
      <c r="K9" s="27"/>
    </row>
    <row r="10" spans="1:11" ht="15" customHeight="1" thickBot="1">
      <c r="A10" s="31"/>
      <c r="B10" s="24"/>
      <c r="C10" s="28"/>
      <c r="D10" s="24"/>
      <c r="E10" s="24"/>
      <c r="F10" s="24"/>
      <c r="G10" s="24"/>
      <c r="H10" s="24"/>
      <c r="I10" s="24"/>
      <c r="J10" s="25"/>
    </row>
    <row r="11" spans="1:11" s="66" customFormat="1" ht="20.100000000000001" customHeight="1" thickTop="1" thickBot="1">
      <c r="A11" s="167"/>
      <c r="B11" s="737"/>
      <c r="C11" s="655"/>
      <c r="D11" s="655"/>
      <c r="E11" s="655"/>
      <c r="F11" s="655"/>
      <c r="G11" s="655"/>
      <c r="H11" s="178" t="s">
        <v>13</v>
      </c>
      <c r="I11" s="67" t="s">
        <v>22</v>
      </c>
      <c r="J11" s="376" t="s">
        <v>5</v>
      </c>
    </row>
    <row r="12" spans="1:11" ht="15" customHeight="1" thickTop="1">
      <c r="A12" s="73" t="s">
        <v>6</v>
      </c>
      <c r="B12" s="168"/>
      <c r="C12" s="33" t="s">
        <v>7</v>
      </c>
      <c r="D12" s="33" t="s">
        <v>8</v>
      </c>
      <c r="E12" s="111" t="s">
        <v>9</v>
      </c>
      <c r="F12" s="35" t="s">
        <v>13</v>
      </c>
      <c r="G12" s="34" t="s">
        <v>10</v>
      </c>
      <c r="H12" s="168" t="s">
        <v>38</v>
      </c>
      <c r="I12" s="49"/>
      <c r="J12" s="377"/>
    </row>
    <row r="13" spans="1:11" ht="15" customHeight="1">
      <c r="A13" s="37" t="s">
        <v>1</v>
      </c>
      <c r="B13" s="169"/>
      <c r="C13" s="32" t="s">
        <v>11</v>
      </c>
      <c r="D13" s="32" t="s">
        <v>12</v>
      </c>
      <c r="E13" s="113" t="s">
        <v>12</v>
      </c>
      <c r="F13" s="65"/>
      <c r="G13" s="36" t="s">
        <v>12</v>
      </c>
      <c r="H13" s="169"/>
      <c r="I13" s="50"/>
      <c r="J13" s="378"/>
    </row>
    <row r="14" spans="1:11" ht="15" customHeight="1">
      <c r="A14" s="37"/>
      <c r="B14" s="40"/>
      <c r="C14" s="38"/>
      <c r="D14" s="38"/>
      <c r="E14" s="115"/>
      <c r="F14" s="65"/>
      <c r="G14" s="39"/>
      <c r="H14" s="40"/>
      <c r="I14" s="50"/>
      <c r="J14" s="378"/>
    </row>
    <row r="15" spans="1:11" ht="15" customHeight="1">
      <c r="A15" s="37"/>
      <c r="B15" s="170"/>
      <c r="C15" s="38"/>
      <c r="D15" s="38"/>
      <c r="E15" s="115"/>
      <c r="F15" s="41"/>
      <c r="G15" s="39"/>
      <c r="H15" s="40"/>
      <c r="I15" s="50"/>
      <c r="J15" s="378"/>
    </row>
    <row r="16" spans="1:11" ht="15" customHeight="1">
      <c r="A16" s="74" t="s">
        <v>92</v>
      </c>
      <c r="B16" s="171"/>
      <c r="C16" s="42"/>
      <c r="D16" s="32"/>
      <c r="E16" s="113"/>
      <c r="F16" s="41"/>
      <c r="G16" s="36" t="s">
        <v>15</v>
      </c>
      <c r="H16" s="179">
        <v>1</v>
      </c>
      <c r="I16" s="385">
        <v>0.13</v>
      </c>
      <c r="J16" s="378"/>
    </row>
    <row r="17" spans="1:10" ht="15" customHeight="1" thickBot="1">
      <c r="A17" s="64" t="s">
        <v>14</v>
      </c>
      <c r="B17" s="172"/>
      <c r="C17" s="173">
        <v>240</v>
      </c>
      <c r="D17" s="173">
        <v>240</v>
      </c>
      <c r="E17" s="174">
        <v>241</v>
      </c>
      <c r="F17" s="175"/>
      <c r="G17" s="76">
        <v>247</v>
      </c>
      <c r="H17" s="180"/>
      <c r="I17" s="51"/>
      <c r="J17" s="379"/>
    </row>
    <row r="18" spans="1:10" ht="20.100000000000001" customHeight="1" thickTop="1" thickBot="1">
      <c r="A18" s="460" t="s">
        <v>16</v>
      </c>
      <c r="B18" s="461"/>
      <c r="C18" s="462"/>
      <c r="D18" s="462"/>
      <c r="E18" s="463"/>
      <c r="F18" s="464"/>
      <c r="G18" s="465"/>
      <c r="H18" s="466"/>
      <c r="I18" s="467"/>
      <c r="J18" s="468"/>
    </row>
    <row r="19" spans="1:10" ht="15" customHeight="1" thickTop="1">
      <c r="A19" s="500"/>
      <c r="B19" s="425"/>
      <c r="C19" s="426"/>
      <c r="D19" s="426"/>
      <c r="E19" s="427"/>
      <c r="F19" s="428"/>
      <c r="G19" s="430"/>
      <c r="H19" s="431"/>
      <c r="I19" s="432"/>
      <c r="J19" s="433"/>
    </row>
    <row r="20" spans="1:10" ht="15" customHeight="1">
      <c r="A20" s="502" t="s">
        <v>401</v>
      </c>
      <c r="B20" s="469" t="s">
        <v>286</v>
      </c>
      <c r="C20" s="527">
        <v>0</v>
      </c>
      <c r="D20" s="527">
        <v>0</v>
      </c>
      <c r="E20" s="528">
        <v>0</v>
      </c>
      <c r="F20" s="529">
        <f t="shared" ref="F20:F21" si="0">SUM(C20:E20)</f>
        <v>0</v>
      </c>
      <c r="G20" s="530">
        <v>0</v>
      </c>
      <c r="H20" s="535">
        <f>F20+G20</f>
        <v>0</v>
      </c>
      <c r="I20" s="533">
        <f>H20*I$16</f>
        <v>0</v>
      </c>
      <c r="J20" s="534">
        <f>SUM(H20:I20)</f>
        <v>0</v>
      </c>
    </row>
    <row r="21" spans="1:10" ht="15" customHeight="1">
      <c r="A21" s="502" t="s">
        <v>402</v>
      </c>
      <c r="B21" s="469" t="s">
        <v>286</v>
      </c>
      <c r="C21" s="527">
        <v>0</v>
      </c>
      <c r="D21" s="527">
        <v>0</v>
      </c>
      <c r="E21" s="528">
        <v>0</v>
      </c>
      <c r="F21" s="529">
        <f t="shared" si="0"/>
        <v>0</v>
      </c>
      <c r="G21" s="530">
        <v>0</v>
      </c>
      <c r="H21" s="535">
        <f>F21+G21</f>
        <v>0</v>
      </c>
      <c r="I21" s="533">
        <f>H21*I$16</f>
        <v>0</v>
      </c>
      <c r="J21" s="534">
        <f>SUM(H21:I21)</f>
        <v>0</v>
      </c>
    </row>
    <row r="22" spans="1:10" s="215" customFormat="1" ht="15" customHeight="1">
      <c r="A22" s="503"/>
      <c r="B22" s="438"/>
      <c r="C22" s="439"/>
      <c r="D22" s="440"/>
      <c r="E22" s="441"/>
      <c r="F22" s="370"/>
      <c r="G22" s="443"/>
      <c r="H22" s="444"/>
      <c r="I22" s="408"/>
      <c r="J22" s="445"/>
    </row>
    <row r="23" spans="1:10" ht="15" customHeight="1">
      <c r="A23" s="501" t="s">
        <v>403</v>
      </c>
      <c r="B23" s="403"/>
      <c r="C23" s="527">
        <v>0</v>
      </c>
      <c r="D23" s="527">
        <v>0</v>
      </c>
      <c r="E23" s="528">
        <v>0</v>
      </c>
      <c r="F23" s="529">
        <f>SUM(C23:E23)</f>
        <v>0</v>
      </c>
      <c r="G23" s="530">
        <v>0</v>
      </c>
      <c r="H23" s="535">
        <f>F23+G23</f>
        <v>0</v>
      </c>
      <c r="I23" s="533">
        <f>H23*I$16</f>
        <v>0</v>
      </c>
      <c r="J23" s="534">
        <f>SUM(H23:I23)</f>
        <v>0</v>
      </c>
    </row>
    <row r="24" spans="1:10" s="215" customFormat="1" ht="15" customHeight="1">
      <c r="A24" s="504"/>
      <c r="B24" s="403"/>
      <c r="C24" s="404"/>
      <c r="D24" s="404"/>
      <c r="E24" s="405"/>
      <c r="F24" s="368"/>
      <c r="G24" s="406"/>
      <c r="H24" s="407"/>
      <c r="I24" s="408"/>
      <c r="J24" s="409"/>
    </row>
    <row r="25" spans="1:10" ht="15" customHeight="1">
      <c r="A25" s="501"/>
      <c r="B25" s="453"/>
      <c r="C25" s="454"/>
      <c r="D25" s="454"/>
      <c r="E25" s="455"/>
      <c r="F25" s="369"/>
      <c r="G25" s="457"/>
      <c r="H25" s="453"/>
      <c r="I25" s="458"/>
      <c r="J25" s="459"/>
    </row>
    <row r="26" spans="1:10" s="215" customFormat="1" ht="15" customHeight="1">
      <c r="A26" s="504"/>
      <c r="B26" s="403"/>
      <c r="C26" s="404"/>
      <c r="D26" s="404"/>
      <c r="E26" s="405"/>
      <c r="F26" s="368"/>
      <c r="G26" s="406"/>
      <c r="H26" s="407"/>
      <c r="I26" s="408"/>
      <c r="J26" s="409"/>
    </row>
    <row r="27" spans="1:10" s="215" customFormat="1" ht="15" customHeight="1">
      <c r="A27" s="504"/>
      <c r="B27" s="403"/>
      <c r="C27" s="404"/>
      <c r="D27" s="404"/>
      <c r="E27" s="405"/>
      <c r="F27" s="368"/>
      <c r="G27" s="406"/>
      <c r="H27" s="407"/>
      <c r="I27" s="408"/>
      <c r="J27" s="409"/>
    </row>
    <row r="28" spans="1:10" s="215" customFormat="1" ht="15" customHeight="1">
      <c r="A28" s="505"/>
      <c r="B28" s="403"/>
      <c r="C28" s="404"/>
      <c r="D28" s="404"/>
      <c r="E28" s="405"/>
      <c r="F28" s="368"/>
      <c r="G28" s="406"/>
      <c r="H28" s="407"/>
      <c r="I28" s="408"/>
      <c r="J28" s="409"/>
    </row>
    <row r="29" spans="1:10" s="215" customFormat="1" ht="15" customHeight="1">
      <c r="A29" s="504"/>
      <c r="B29" s="403"/>
      <c r="C29" s="404"/>
      <c r="D29" s="404"/>
      <c r="E29" s="405"/>
      <c r="F29" s="368"/>
      <c r="G29" s="406"/>
      <c r="H29" s="407"/>
      <c r="I29" s="408"/>
      <c r="J29" s="409"/>
    </row>
    <row r="30" spans="1:10" s="215" customFormat="1" ht="15" customHeight="1">
      <c r="A30" s="505"/>
      <c r="B30" s="403"/>
      <c r="C30" s="404"/>
      <c r="D30" s="404"/>
      <c r="E30" s="405"/>
      <c r="F30" s="368"/>
      <c r="G30" s="406"/>
      <c r="H30" s="407"/>
      <c r="I30" s="408"/>
      <c r="J30" s="409"/>
    </row>
    <row r="31" spans="1:10" s="215" customFormat="1" ht="15" customHeight="1">
      <c r="A31" s="505"/>
      <c r="B31" s="403"/>
      <c r="C31" s="404"/>
      <c r="D31" s="404"/>
      <c r="E31" s="405"/>
      <c r="F31" s="368"/>
      <c r="G31" s="406"/>
      <c r="H31" s="407"/>
      <c r="I31" s="408"/>
      <c r="J31" s="409"/>
    </row>
    <row r="32" spans="1:10" s="215" customFormat="1" ht="15" customHeight="1">
      <c r="A32" s="506"/>
      <c r="B32" s="403"/>
      <c r="C32" s="404"/>
      <c r="D32" s="404"/>
      <c r="E32" s="405"/>
      <c r="F32" s="368"/>
      <c r="G32" s="406"/>
      <c r="H32" s="407"/>
      <c r="I32" s="408"/>
      <c r="J32" s="409"/>
    </row>
    <row r="33" spans="1:10" s="215" customFormat="1" ht="15" customHeight="1">
      <c r="A33" s="507"/>
      <c r="B33" s="403"/>
      <c r="C33" s="404"/>
      <c r="D33" s="404"/>
      <c r="E33" s="405"/>
      <c r="F33" s="368"/>
      <c r="G33" s="406"/>
      <c r="H33" s="407"/>
      <c r="I33" s="408"/>
      <c r="J33" s="409"/>
    </row>
    <row r="34" spans="1:10" s="215" customFormat="1" ht="15" customHeight="1">
      <c r="A34" s="507"/>
      <c r="B34" s="403"/>
      <c r="C34" s="404"/>
      <c r="D34" s="404"/>
      <c r="E34" s="405"/>
      <c r="F34" s="368"/>
      <c r="G34" s="406"/>
      <c r="H34" s="407"/>
      <c r="I34" s="408"/>
      <c r="J34" s="409"/>
    </row>
    <row r="35" spans="1:10" s="215" customFormat="1" ht="15" customHeight="1">
      <c r="A35" s="507"/>
      <c r="B35" s="403"/>
      <c r="C35" s="404"/>
      <c r="D35" s="404"/>
      <c r="E35" s="405"/>
      <c r="F35" s="368"/>
      <c r="G35" s="406"/>
      <c r="H35" s="407"/>
      <c r="I35" s="408"/>
      <c r="J35" s="409"/>
    </row>
    <row r="36" spans="1:10" s="215" customFormat="1" ht="15" customHeight="1">
      <c r="A36" s="507"/>
      <c r="B36" s="403"/>
      <c r="C36" s="404"/>
      <c r="D36" s="404"/>
      <c r="E36" s="405"/>
      <c r="F36" s="368"/>
      <c r="G36" s="406"/>
      <c r="H36" s="407"/>
      <c r="I36" s="408"/>
      <c r="J36" s="409"/>
    </row>
    <row r="37" spans="1:10" s="215" customFormat="1" ht="15" customHeight="1">
      <c r="A37" s="504"/>
      <c r="B37" s="403"/>
      <c r="C37" s="404"/>
      <c r="D37" s="404"/>
      <c r="E37" s="405"/>
      <c r="F37" s="368"/>
      <c r="G37" s="406"/>
      <c r="H37" s="407"/>
      <c r="I37" s="408"/>
      <c r="J37" s="409"/>
    </row>
    <row r="38" spans="1:10" s="215" customFormat="1" ht="15" customHeight="1">
      <c r="A38" s="501"/>
      <c r="B38" s="453"/>
      <c r="C38" s="454"/>
      <c r="D38" s="454"/>
      <c r="E38" s="455"/>
      <c r="F38" s="369"/>
      <c r="G38" s="457"/>
      <c r="H38" s="451"/>
      <c r="I38" s="408"/>
      <c r="J38" s="409"/>
    </row>
    <row r="39" spans="1:10" s="215" customFormat="1" ht="15" customHeight="1">
      <c r="A39" s="501"/>
      <c r="B39" s="453"/>
      <c r="C39" s="454"/>
      <c r="D39" s="454"/>
      <c r="E39" s="455"/>
      <c r="F39" s="369"/>
      <c r="G39" s="457"/>
      <c r="H39" s="451"/>
      <c r="I39" s="408"/>
      <c r="J39" s="409"/>
    </row>
    <row r="40" spans="1:10" s="215" customFormat="1" ht="15" customHeight="1">
      <c r="A40" s="501"/>
      <c r="B40" s="453"/>
      <c r="C40" s="454"/>
      <c r="D40" s="454"/>
      <c r="E40" s="455"/>
      <c r="F40" s="369"/>
      <c r="G40" s="457"/>
      <c r="H40" s="453"/>
      <c r="I40" s="458"/>
      <c r="J40" s="459"/>
    </row>
    <row r="41" spans="1:10" s="215" customFormat="1" ht="15" customHeight="1">
      <c r="A41" s="501"/>
      <c r="B41" s="453"/>
      <c r="C41" s="454"/>
      <c r="D41" s="454"/>
      <c r="E41" s="455"/>
      <c r="F41" s="369"/>
      <c r="G41" s="457"/>
      <c r="H41" s="451"/>
      <c r="I41" s="408"/>
      <c r="J41" s="409"/>
    </row>
    <row r="42" spans="1:10" ht="15" customHeight="1">
      <c r="A42" s="508"/>
      <c r="B42" s="102"/>
      <c r="C42" s="81"/>
      <c r="D42" s="81"/>
      <c r="E42" s="103"/>
      <c r="F42" s="86"/>
      <c r="G42" s="85"/>
      <c r="H42" s="102"/>
      <c r="I42" s="87"/>
      <c r="J42" s="383"/>
    </row>
    <row r="43" spans="1:10" ht="15" customHeight="1">
      <c r="A43" s="508"/>
      <c r="B43" s="102"/>
      <c r="C43" s="81"/>
      <c r="D43" s="81"/>
      <c r="E43" s="103"/>
      <c r="F43" s="86"/>
      <c r="G43" s="85"/>
      <c r="H43" s="102"/>
      <c r="I43" s="87"/>
      <c r="J43" s="383"/>
    </row>
    <row r="44" spans="1:10" ht="15" customHeight="1">
      <c r="A44" s="508"/>
      <c r="B44" s="102"/>
      <c r="C44" s="81"/>
      <c r="D44" s="81"/>
      <c r="E44" s="103"/>
      <c r="F44" s="86"/>
      <c r="G44" s="85"/>
      <c r="H44" s="102"/>
      <c r="I44" s="87"/>
      <c r="J44" s="383"/>
    </row>
    <row r="45" spans="1:10" ht="15" customHeight="1">
      <c r="A45" s="508"/>
      <c r="B45" s="102"/>
      <c r="C45" s="81"/>
      <c r="D45" s="81"/>
      <c r="E45" s="103"/>
      <c r="F45" s="86"/>
      <c r="G45" s="85"/>
      <c r="H45" s="102"/>
      <c r="I45" s="87"/>
      <c r="J45" s="383"/>
    </row>
    <row r="46" spans="1:10" ht="15" customHeight="1">
      <c r="A46" s="508"/>
      <c r="B46" s="102"/>
      <c r="C46" s="81"/>
      <c r="D46" s="81"/>
      <c r="E46" s="103"/>
      <c r="F46" s="86"/>
      <c r="G46" s="85"/>
      <c r="H46" s="102"/>
      <c r="I46" s="87"/>
      <c r="J46" s="383"/>
    </row>
    <row r="47" spans="1:10" ht="15" customHeight="1">
      <c r="A47" s="508"/>
      <c r="B47" s="102"/>
      <c r="C47" s="81"/>
      <c r="D47" s="81"/>
      <c r="E47" s="103"/>
      <c r="F47" s="86"/>
      <c r="G47" s="85"/>
      <c r="H47" s="102"/>
      <c r="I47" s="87"/>
      <c r="J47" s="383"/>
    </row>
    <row r="48" spans="1:10" ht="15" customHeight="1">
      <c r="A48" s="508"/>
      <c r="B48" s="102"/>
      <c r="C48" s="81"/>
      <c r="D48" s="81"/>
      <c r="E48" s="103"/>
      <c r="F48" s="86"/>
      <c r="G48" s="85"/>
      <c r="H48" s="102"/>
      <c r="I48" s="87"/>
      <c r="J48" s="383"/>
    </row>
    <row r="49" spans="1:10" ht="15" customHeight="1">
      <c r="A49" s="508"/>
      <c r="B49" s="102"/>
      <c r="C49" s="81"/>
      <c r="D49" s="81"/>
      <c r="E49" s="103"/>
      <c r="F49" s="86"/>
      <c r="G49" s="85"/>
      <c r="H49" s="102"/>
      <c r="I49" s="87"/>
      <c r="J49" s="383"/>
    </row>
    <row r="50" spans="1:10" ht="15" customHeight="1">
      <c r="A50" s="508"/>
      <c r="B50" s="102"/>
      <c r="C50" s="81"/>
      <c r="D50" s="81"/>
      <c r="E50" s="103"/>
      <c r="F50" s="86"/>
      <c r="G50" s="85"/>
      <c r="H50" s="102"/>
      <c r="I50" s="87"/>
      <c r="J50" s="383"/>
    </row>
    <row r="51" spans="1:10" ht="15" customHeight="1">
      <c r="A51" s="509"/>
      <c r="B51" s="104"/>
      <c r="C51" s="83"/>
      <c r="D51" s="83"/>
      <c r="E51" s="105"/>
      <c r="F51" s="89"/>
      <c r="G51" s="88"/>
      <c r="H51" s="183"/>
      <c r="I51" s="90"/>
      <c r="J51" s="386"/>
    </row>
    <row r="52" spans="1:10" ht="15" customHeight="1">
      <c r="A52" s="510"/>
      <c r="B52" s="106"/>
      <c r="C52" s="84"/>
      <c r="D52" s="84"/>
      <c r="E52" s="96"/>
      <c r="F52" s="78"/>
      <c r="G52" s="177"/>
      <c r="H52" s="101"/>
      <c r="I52" s="80"/>
      <c r="J52" s="382"/>
    </row>
    <row r="53" spans="1:10" ht="15" customHeight="1" thickBot="1">
      <c r="A53" s="511"/>
      <c r="B53" s="310"/>
      <c r="C53" s="311"/>
      <c r="D53" s="311"/>
      <c r="E53" s="312"/>
      <c r="F53" s="92"/>
      <c r="G53" s="91"/>
      <c r="H53" s="184"/>
      <c r="I53" s="185"/>
      <c r="J53" s="390"/>
    </row>
    <row r="54" spans="1:10" ht="18" customHeight="1" thickTop="1">
      <c r="A54" s="94" t="s">
        <v>156</v>
      </c>
      <c r="B54" s="614" t="s">
        <v>168</v>
      </c>
      <c r="C54" s="615"/>
      <c r="D54" s="615"/>
      <c r="E54" s="615"/>
      <c r="F54" s="615"/>
      <c r="G54" s="615"/>
      <c r="H54" s="616"/>
      <c r="I54" s="738"/>
      <c r="J54" s="739"/>
    </row>
    <row r="55" spans="1:10" ht="18" customHeight="1">
      <c r="A55" s="45"/>
      <c r="B55" s="617" t="s">
        <v>169</v>
      </c>
      <c r="C55" s="618"/>
      <c r="D55" s="618"/>
      <c r="E55" s="618"/>
      <c r="F55" s="618"/>
      <c r="G55" s="618"/>
      <c r="H55" s="619"/>
      <c r="I55" s="734"/>
      <c r="J55" s="735"/>
    </row>
    <row r="56" spans="1:10" ht="18" customHeight="1">
      <c r="A56" s="45"/>
      <c r="B56" s="617" t="s">
        <v>171</v>
      </c>
      <c r="C56" s="618"/>
      <c r="D56" s="618"/>
      <c r="E56" s="618"/>
      <c r="F56" s="618"/>
      <c r="G56" s="618"/>
      <c r="H56" s="619"/>
      <c r="I56" s="624"/>
      <c r="J56" s="625"/>
    </row>
    <row r="57" spans="1:10" ht="18" customHeight="1">
      <c r="A57" s="45"/>
      <c r="B57" s="617" t="s">
        <v>172</v>
      </c>
      <c r="C57" s="618"/>
      <c r="D57" s="618"/>
      <c r="E57" s="618"/>
      <c r="F57" s="618"/>
      <c r="G57" s="618"/>
      <c r="H57" s="619"/>
      <c r="I57" s="624"/>
      <c r="J57" s="625"/>
    </row>
    <row r="58" spans="1:10" ht="18" customHeight="1">
      <c r="A58" s="45"/>
      <c r="B58" s="617" t="s">
        <v>190</v>
      </c>
      <c r="C58" s="618"/>
      <c r="D58" s="618"/>
      <c r="E58" s="618"/>
      <c r="F58" s="618"/>
      <c r="G58" s="618"/>
      <c r="H58" s="619"/>
      <c r="I58" s="624"/>
      <c r="J58" s="625"/>
    </row>
    <row r="59" spans="1:10" ht="18" customHeight="1">
      <c r="A59" s="45"/>
      <c r="B59" s="617" t="s">
        <v>174</v>
      </c>
      <c r="C59" s="618"/>
      <c r="D59" s="618"/>
      <c r="E59" s="618"/>
      <c r="F59" s="618"/>
      <c r="G59" s="618"/>
      <c r="H59" s="619"/>
      <c r="I59" s="624"/>
      <c r="J59" s="625"/>
    </row>
    <row r="60" spans="1:10" ht="18" customHeight="1">
      <c r="A60" s="176"/>
      <c r="B60" s="617" t="s">
        <v>342</v>
      </c>
      <c r="C60" s="618"/>
      <c r="D60" s="618"/>
      <c r="E60" s="618"/>
      <c r="F60" s="618"/>
      <c r="G60" s="618"/>
      <c r="H60" s="619"/>
      <c r="I60" s="732"/>
      <c r="J60" s="733"/>
    </row>
    <row r="61" spans="1:10" ht="18" customHeight="1" thickBot="1">
      <c r="A61" s="365"/>
      <c r="B61" s="637" t="s">
        <v>287</v>
      </c>
      <c r="C61" s="638"/>
      <c r="D61" s="638"/>
      <c r="E61" s="638"/>
      <c r="F61" s="638"/>
      <c r="G61" s="638"/>
      <c r="H61" s="639"/>
      <c r="I61" s="721"/>
      <c r="J61" s="722"/>
    </row>
    <row r="62" spans="1:10" ht="20.100000000000001" customHeight="1" thickTop="1" thickBot="1">
      <c r="A62" s="364" t="s">
        <v>17</v>
      </c>
      <c r="B62" s="723" t="str">
        <f>Extras!B217</f>
        <v>Hourly Rate for Repairs and Authorized Service Outside of Contractual Obligations</v>
      </c>
      <c r="C62" s="724"/>
      <c r="D62" s="724"/>
      <c r="E62" s="724"/>
      <c r="F62" s="724"/>
      <c r="G62" s="724"/>
      <c r="H62" s="725"/>
      <c r="I62" s="642" t="str">
        <f>Extras!H217</f>
        <v>$0.00 / Hr. / Man</v>
      </c>
      <c r="J62" s="644"/>
    </row>
    <row r="63" spans="1:10" ht="15" customHeight="1" thickTop="1">
      <c r="A63" s="726"/>
      <c r="B63" s="727"/>
      <c r="C63" s="727"/>
      <c r="D63" s="727"/>
      <c r="E63" s="727"/>
      <c r="F63" s="727"/>
      <c r="G63" s="727"/>
      <c r="H63" s="727"/>
      <c r="I63" s="727"/>
      <c r="J63" s="728"/>
    </row>
    <row r="64" spans="1:10" ht="20.100000000000001" customHeight="1">
      <c r="A64" s="729" t="s">
        <v>18</v>
      </c>
      <c r="B64" s="730"/>
      <c r="C64" s="730"/>
      <c r="D64" s="730"/>
      <c r="E64" s="730"/>
      <c r="F64" s="730"/>
      <c r="G64" s="730"/>
      <c r="H64" s="730"/>
      <c r="I64" s="730"/>
      <c r="J64" s="731"/>
    </row>
    <row r="65" spans="1:10" ht="15" customHeight="1">
      <c r="A65" s="651"/>
      <c r="B65" s="652"/>
      <c r="C65" s="652"/>
      <c r="D65" s="652"/>
      <c r="E65" s="652"/>
      <c r="F65" s="652"/>
      <c r="G65" s="652"/>
      <c r="H65" s="652"/>
      <c r="I65" s="652"/>
      <c r="J65" s="653"/>
    </row>
    <row r="66" spans="1:10" ht="15" customHeight="1">
      <c r="A66" s="630" t="s">
        <v>345</v>
      </c>
      <c r="B66" s="631"/>
      <c r="C66" s="631"/>
      <c r="D66" s="631"/>
      <c r="E66" s="631"/>
      <c r="F66" s="631"/>
      <c r="G66" s="631"/>
      <c r="H66" s="631"/>
      <c r="I66" s="631"/>
      <c r="J66" s="632"/>
    </row>
    <row r="67" spans="1:10" ht="15" customHeight="1">
      <c r="A67" s="630" t="s">
        <v>346</v>
      </c>
      <c r="B67" s="631"/>
      <c r="C67" s="631"/>
      <c r="D67" s="631"/>
      <c r="E67" s="631"/>
      <c r="F67" s="631"/>
      <c r="G67" s="631"/>
      <c r="H67" s="631"/>
      <c r="I67" s="631"/>
      <c r="J67" s="632"/>
    </row>
    <row r="68" spans="1:10" ht="15" customHeight="1">
      <c r="A68" s="634" t="s">
        <v>347</v>
      </c>
      <c r="B68" s="635"/>
      <c r="C68" s="635"/>
      <c r="D68" s="635"/>
      <c r="E68" s="635"/>
      <c r="F68" s="635"/>
      <c r="G68" s="635"/>
      <c r="H68" s="635"/>
      <c r="I68" s="635"/>
      <c r="J68" s="636"/>
    </row>
    <row r="69" spans="1:10" ht="15" customHeight="1">
      <c r="A69" s="630" t="s">
        <v>348</v>
      </c>
      <c r="B69" s="631"/>
      <c r="C69" s="631"/>
      <c r="D69" s="631"/>
      <c r="E69" s="631"/>
      <c r="F69" s="631"/>
      <c r="G69" s="631"/>
      <c r="H69" s="631"/>
      <c r="I69" s="631"/>
      <c r="J69" s="632"/>
    </row>
    <row r="70" spans="1:10" ht="15" customHeight="1">
      <c r="A70" s="630" t="s">
        <v>349</v>
      </c>
      <c r="B70" s="631"/>
      <c r="C70" s="631"/>
      <c r="D70" s="631"/>
      <c r="E70" s="631"/>
      <c r="F70" s="631"/>
      <c r="G70" s="631"/>
      <c r="H70" s="631"/>
      <c r="I70" s="631"/>
      <c r="J70" s="632"/>
    </row>
    <row r="71" spans="1:10" ht="15" customHeight="1">
      <c r="A71" s="630" t="s">
        <v>350</v>
      </c>
      <c r="B71" s="631"/>
      <c r="C71" s="631"/>
      <c r="D71" s="631"/>
      <c r="E71" s="631"/>
      <c r="F71" s="631"/>
      <c r="G71" s="631"/>
      <c r="H71" s="631"/>
      <c r="I71" s="631"/>
      <c r="J71" s="632"/>
    </row>
    <row r="72" spans="1:10" ht="15" customHeight="1">
      <c r="A72" s="630" t="s">
        <v>353</v>
      </c>
      <c r="B72" s="631"/>
      <c r="C72" s="631"/>
      <c r="D72" s="631"/>
      <c r="E72" s="631"/>
      <c r="F72" s="631"/>
      <c r="G72" s="631"/>
      <c r="H72" s="631"/>
      <c r="I72" s="631"/>
      <c r="J72" s="632"/>
    </row>
    <row r="73" spans="1:10" ht="15" customHeight="1">
      <c r="A73" s="630" t="s">
        <v>351</v>
      </c>
      <c r="B73" s="631"/>
      <c r="C73" s="631"/>
      <c r="D73" s="631"/>
      <c r="E73" s="631"/>
      <c r="F73" s="631"/>
      <c r="G73" s="631"/>
      <c r="H73" s="631"/>
      <c r="I73" s="631"/>
      <c r="J73" s="632"/>
    </row>
    <row r="74" spans="1:10" ht="15" customHeight="1">
      <c r="A74" s="630" t="s">
        <v>352</v>
      </c>
      <c r="B74" s="631"/>
      <c r="C74" s="631"/>
      <c r="D74" s="631"/>
      <c r="E74" s="631"/>
      <c r="F74" s="631"/>
      <c r="G74" s="631"/>
      <c r="H74" s="631"/>
      <c r="I74" s="631"/>
      <c r="J74" s="632"/>
    </row>
    <row r="75" spans="1:10" ht="15" customHeight="1">
      <c r="A75" s="18"/>
      <c r="B75" s="7"/>
      <c r="C75" s="7"/>
      <c r="D75" s="7"/>
      <c r="E75" s="7"/>
      <c r="F75" s="7"/>
      <c r="G75" s="60"/>
      <c r="H75" s="61"/>
      <c r="I75" s="61"/>
      <c r="J75" s="48"/>
    </row>
    <row r="76" spans="1:10" ht="15" customHeight="1">
      <c r="A76" s="18"/>
      <c r="B76" s="7"/>
      <c r="C76" s="7"/>
      <c r="D76" s="7"/>
      <c r="E76" s="7"/>
      <c r="F76" s="7"/>
      <c r="G76" s="60"/>
      <c r="H76" s="61"/>
      <c r="I76" s="61"/>
      <c r="J76" s="48"/>
    </row>
    <row r="77" spans="1:10" ht="15" customHeight="1">
      <c r="A77" s="18" t="s">
        <v>1</v>
      </c>
      <c r="B77" s="7"/>
      <c r="C77" s="7"/>
      <c r="D77" s="7"/>
      <c r="E77" s="7"/>
      <c r="F77" s="7"/>
      <c r="G77" s="702" t="s">
        <v>34</v>
      </c>
      <c r="H77" s="702"/>
      <c r="I77" s="702"/>
      <c r="J77" s="62"/>
    </row>
    <row r="78" spans="1:10" ht="15" customHeight="1">
      <c r="A78" s="18"/>
      <c r="B78" s="7"/>
      <c r="C78" s="7"/>
      <c r="D78" s="7"/>
      <c r="E78" s="7"/>
      <c r="F78" s="7"/>
      <c r="G78" s="363"/>
      <c r="H78" s="363"/>
      <c r="I78" s="363"/>
      <c r="J78" s="62"/>
    </row>
    <row r="79" spans="1:10" ht="15" customHeight="1">
      <c r="A79" s="18"/>
      <c r="B79" s="7"/>
      <c r="C79" s="7"/>
      <c r="D79" s="7"/>
      <c r="E79" s="7"/>
      <c r="F79" s="7"/>
      <c r="G79" s="60"/>
      <c r="H79" s="60"/>
      <c r="I79" s="61"/>
      <c r="J79" s="62"/>
    </row>
    <row r="80" spans="1:10" ht="15" customHeight="1">
      <c r="A80" s="18"/>
      <c r="B80" s="7"/>
      <c r="C80" s="7"/>
      <c r="D80" s="7"/>
      <c r="E80" s="7"/>
      <c r="F80" s="7"/>
      <c r="G80" s="702" t="s">
        <v>106</v>
      </c>
      <c r="H80" s="702"/>
      <c r="I80" s="702"/>
      <c r="J80" s="62"/>
    </row>
    <row r="81" spans="1:10" ht="15" customHeight="1">
      <c r="A81" s="18"/>
      <c r="B81" s="7"/>
      <c r="C81" s="7"/>
      <c r="D81" s="7"/>
      <c r="E81" s="7"/>
      <c r="F81" s="7"/>
      <c r="G81" s="60"/>
      <c r="H81" s="61"/>
      <c r="I81" s="61"/>
      <c r="J81" s="62"/>
    </row>
    <row r="82" spans="1:10" ht="15" customHeight="1">
      <c r="A82" s="18"/>
      <c r="B82" s="7"/>
      <c r="C82" s="7"/>
      <c r="D82" s="7"/>
      <c r="E82" s="7"/>
      <c r="F82" s="7"/>
      <c r="G82" s="60"/>
      <c r="H82" s="61"/>
      <c r="I82" s="61"/>
      <c r="J82" s="48"/>
    </row>
    <row r="83" spans="1:10" ht="15" customHeight="1">
      <c r="A83" s="18"/>
      <c r="B83" s="626" t="s">
        <v>167</v>
      </c>
      <c r="C83" s="626"/>
      <c r="D83" s="626"/>
      <c r="E83" s="98">
        <v>30</v>
      </c>
      <c r="F83" s="360" t="s">
        <v>332</v>
      </c>
      <c r="G83" s="60"/>
      <c r="H83" s="61"/>
      <c r="I83" s="61"/>
      <c r="J83" s="48"/>
    </row>
    <row r="84" spans="1:10" ht="15" customHeight="1">
      <c r="A84" s="63"/>
      <c r="B84" s="626"/>
      <c r="C84" s="626"/>
      <c r="D84" s="7"/>
      <c r="E84" s="98"/>
      <c r="F84" s="7"/>
      <c r="G84" s="7"/>
      <c r="H84" s="7"/>
      <c r="I84" s="8"/>
      <c r="J84" s="19"/>
    </row>
    <row r="85" spans="1:10" ht="15" customHeight="1" thickBot="1">
      <c r="A85" s="20"/>
      <c r="B85" s="21"/>
      <c r="C85" s="21"/>
      <c r="D85" s="21"/>
      <c r="E85" s="21"/>
      <c r="F85" s="21"/>
      <c r="G85" s="21"/>
      <c r="H85" s="21"/>
      <c r="I85" s="21"/>
      <c r="J85" s="22"/>
    </row>
    <row r="86" spans="1:10" ht="15" customHeight="1" thickTop="1">
      <c r="A86" s="7"/>
      <c r="B86" s="7"/>
      <c r="C86" s="7"/>
      <c r="D86" s="7"/>
      <c r="E86" s="7"/>
      <c r="F86" s="24"/>
      <c r="G86" s="24"/>
      <c r="H86" s="24"/>
      <c r="I86" s="7"/>
      <c r="J86" s="7"/>
    </row>
    <row r="87" spans="1:10" ht="15" customHeight="1">
      <c r="A87" s="7"/>
      <c r="B87" s="7"/>
      <c r="C87" s="7"/>
      <c r="D87" s="7"/>
      <c r="E87" s="7"/>
      <c r="F87" s="24"/>
      <c r="G87" s="24"/>
      <c r="H87" s="24"/>
      <c r="I87" s="7"/>
      <c r="J87" s="7"/>
    </row>
    <row r="88" spans="1:10" ht="15" customHeight="1">
      <c r="A88" s="7"/>
      <c r="B88" s="7"/>
      <c r="C88" s="7"/>
      <c r="D88" s="7"/>
      <c r="E88" s="7"/>
      <c r="F88" s="24"/>
      <c r="G88" s="24"/>
      <c r="H88" s="24"/>
      <c r="I88" s="7"/>
      <c r="J88" s="7"/>
    </row>
    <row r="89" spans="1:10" ht="15" customHeight="1">
      <c r="A89" s="7"/>
      <c r="B89" s="7"/>
      <c r="C89" s="7"/>
      <c r="D89" s="7"/>
      <c r="E89" s="7"/>
      <c r="F89" s="24"/>
      <c r="G89" s="24"/>
      <c r="H89" s="24"/>
      <c r="I89" s="7"/>
      <c r="J89" s="7"/>
    </row>
    <row r="90" spans="1:10" ht="15" customHeight="1">
      <c r="A90" s="7"/>
      <c r="B90" s="7"/>
      <c r="C90" s="7"/>
      <c r="D90" s="7"/>
      <c r="E90" s="7"/>
      <c r="F90" s="24"/>
      <c r="G90" s="24"/>
      <c r="H90" s="24"/>
      <c r="I90" s="7"/>
      <c r="J90" s="7"/>
    </row>
    <row r="91" spans="1:10" ht="15" customHeight="1">
      <c r="A91" s="7"/>
      <c r="B91" s="7"/>
      <c r="C91" s="7"/>
      <c r="D91" s="7"/>
      <c r="E91" s="7"/>
      <c r="F91" s="24"/>
      <c r="G91" s="24"/>
      <c r="H91" s="24"/>
      <c r="I91" s="7"/>
      <c r="J91" s="7"/>
    </row>
    <row r="92" spans="1:10" ht="15" customHeight="1">
      <c r="A92" s="7"/>
      <c r="B92" s="7"/>
      <c r="C92" s="7"/>
      <c r="D92" s="7"/>
      <c r="E92" s="7"/>
      <c r="F92" s="24"/>
      <c r="G92" s="24"/>
      <c r="H92" s="24"/>
      <c r="I92" s="7"/>
      <c r="J92" s="7"/>
    </row>
    <row r="93" spans="1:10" ht="15" customHeight="1">
      <c r="A93" s="7"/>
      <c r="B93" s="7"/>
      <c r="C93" s="7"/>
      <c r="D93" s="7"/>
      <c r="E93" s="7"/>
      <c r="F93" s="24"/>
      <c r="G93" s="24"/>
      <c r="H93" s="24"/>
      <c r="I93" s="7"/>
      <c r="J93" s="7"/>
    </row>
    <row r="94" spans="1:10" ht="15" customHeight="1">
      <c r="A94" s="7"/>
      <c r="B94" s="7"/>
      <c r="C94" s="7"/>
      <c r="D94" s="7"/>
      <c r="E94" s="7"/>
      <c r="F94" s="24"/>
      <c r="G94" s="24"/>
      <c r="H94" s="24"/>
      <c r="I94" s="7"/>
      <c r="J94" s="7"/>
    </row>
    <row r="95" spans="1:10" ht="15" customHeight="1">
      <c r="A95" s="7"/>
      <c r="B95" s="7"/>
      <c r="C95" s="7"/>
      <c r="D95" s="7"/>
      <c r="E95" s="7"/>
      <c r="F95" s="24"/>
      <c r="G95" s="24"/>
      <c r="H95" s="24"/>
      <c r="I95" s="7"/>
      <c r="J95" s="7"/>
    </row>
    <row r="96" spans="1:10" ht="15" customHeight="1">
      <c r="A96" s="7"/>
      <c r="B96" s="7"/>
      <c r="C96" s="7"/>
      <c r="D96" s="7"/>
      <c r="E96" s="7"/>
      <c r="F96" s="24"/>
      <c r="G96" s="24"/>
      <c r="H96" s="24"/>
      <c r="I96" s="7"/>
      <c r="J96" s="7"/>
    </row>
    <row r="97" spans="1:10" ht="15" customHeight="1">
      <c r="A97" s="7"/>
      <c r="B97" s="7"/>
      <c r="C97" s="7"/>
      <c r="D97" s="7"/>
      <c r="E97" s="7"/>
      <c r="F97" s="24"/>
      <c r="G97" s="24"/>
      <c r="H97" s="24"/>
      <c r="I97" s="7"/>
      <c r="J97" s="7"/>
    </row>
    <row r="98" spans="1:10" ht="15" customHeight="1">
      <c r="A98" s="7"/>
      <c r="B98" s="7"/>
      <c r="C98" s="7"/>
      <c r="D98" s="7"/>
      <c r="E98" s="7"/>
      <c r="F98" s="24"/>
      <c r="G98" s="24"/>
      <c r="H98" s="24"/>
      <c r="I98" s="7"/>
      <c r="J98" s="7"/>
    </row>
    <row r="99" spans="1:10" ht="15" customHeight="1">
      <c r="A99" s="7"/>
      <c r="B99" s="7"/>
      <c r="C99" s="7"/>
      <c r="D99" s="7"/>
      <c r="E99" s="7"/>
      <c r="F99" s="24"/>
      <c r="G99" s="24"/>
      <c r="H99" s="24"/>
      <c r="I99" s="7"/>
      <c r="J99" s="7"/>
    </row>
    <row r="100" spans="1:10" ht="15" customHeight="1">
      <c r="A100" s="7"/>
      <c r="B100" s="7"/>
      <c r="C100" s="7"/>
      <c r="D100" s="7"/>
      <c r="E100" s="7"/>
      <c r="F100" s="24"/>
      <c r="G100" s="24"/>
      <c r="H100" s="24"/>
      <c r="I100" s="7"/>
      <c r="J100" s="7"/>
    </row>
    <row r="101" spans="1:10" ht="15" customHeight="1">
      <c r="A101" s="7"/>
      <c r="B101" s="7"/>
      <c r="C101" s="7"/>
      <c r="D101" s="7"/>
      <c r="E101" s="7"/>
      <c r="F101" s="24"/>
      <c r="G101" s="24"/>
      <c r="H101" s="24"/>
      <c r="I101" s="7"/>
      <c r="J101" s="7"/>
    </row>
    <row r="102" spans="1:10" ht="15" customHeight="1">
      <c r="A102" s="7"/>
      <c r="B102" s="7"/>
      <c r="C102" s="7"/>
      <c r="D102" s="7"/>
      <c r="E102" s="7"/>
      <c r="F102" s="24"/>
      <c r="G102" s="24"/>
      <c r="H102" s="24"/>
      <c r="I102" s="7"/>
      <c r="J102" s="7"/>
    </row>
    <row r="103" spans="1:10" ht="15" customHeight="1">
      <c r="A103" s="7"/>
      <c r="B103" s="7"/>
      <c r="C103" s="7"/>
      <c r="D103" s="7"/>
      <c r="E103" s="7"/>
      <c r="F103" s="24"/>
      <c r="G103" s="24"/>
      <c r="H103" s="24"/>
      <c r="I103" s="7"/>
      <c r="J103" s="7"/>
    </row>
    <row r="104" spans="1:10" ht="15" customHeight="1">
      <c r="A104" s="7"/>
      <c r="B104" s="7"/>
      <c r="C104" s="7"/>
      <c r="D104" s="7"/>
      <c r="E104" s="7"/>
      <c r="F104" s="24"/>
      <c r="G104" s="24"/>
      <c r="H104" s="24"/>
      <c r="I104" s="7"/>
      <c r="J104" s="7"/>
    </row>
    <row r="105" spans="1:10">
      <c r="A105" s="7"/>
      <c r="B105" s="7"/>
      <c r="C105" s="7"/>
      <c r="D105" s="7"/>
      <c r="E105" s="7"/>
      <c r="F105" s="24"/>
      <c r="G105" s="24"/>
      <c r="H105" s="24"/>
      <c r="I105" s="7"/>
      <c r="J105" s="7"/>
    </row>
    <row r="106" spans="1:10">
      <c r="A106" s="7"/>
      <c r="B106" s="7"/>
      <c r="C106" s="7"/>
      <c r="D106" s="7"/>
      <c r="E106" s="7"/>
      <c r="F106" s="24"/>
      <c r="G106" s="24"/>
      <c r="H106" s="24"/>
      <c r="I106" s="7"/>
      <c r="J106" s="7"/>
    </row>
    <row r="107" spans="1:10">
      <c r="A107" s="7"/>
      <c r="B107" s="7"/>
      <c r="C107" s="7"/>
      <c r="D107" s="7"/>
      <c r="E107" s="7"/>
      <c r="F107" s="24"/>
      <c r="G107" s="24"/>
      <c r="H107" s="24"/>
      <c r="I107" s="7"/>
      <c r="J107" s="7"/>
    </row>
    <row r="108" spans="1:10">
      <c r="A108" s="7"/>
      <c r="B108" s="7"/>
      <c r="C108" s="7"/>
      <c r="D108" s="7"/>
      <c r="E108" s="7"/>
      <c r="F108" s="24"/>
      <c r="G108" s="24"/>
      <c r="H108" s="24"/>
      <c r="I108" s="7"/>
      <c r="J108" s="7"/>
    </row>
    <row r="109" spans="1:10">
      <c r="A109" s="7"/>
      <c r="B109" s="7"/>
      <c r="C109" s="7"/>
      <c r="D109" s="7"/>
      <c r="E109" s="7"/>
      <c r="F109" s="6"/>
      <c r="G109" s="6"/>
      <c r="H109" s="6"/>
      <c r="I109" s="7"/>
      <c r="J109" s="7"/>
    </row>
    <row r="110" spans="1:10">
      <c r="A110" s="7"/>
      <c r="B110" s="7"/>
      <c r="C110" s="7"/>
      <c r="D110" s="7"/>
      <c r="E110" s="7"/>
      <c r="F110" s="6"/>
      <c r="G110" s="6"/>
      <c r="H110" s="6"/>
      <c r="I110" s="7"/>
      <c r="J110" s="7"/>
    </row>
    <row r="111" spans="1:10">
      <c r="A111" s="7"/>
      <c r="B111" s="7"/>
      <c r="C111" s="7"/>
      <c r="D111" s="7"/>
      <c r="E111" s="7"/>
      <c r="F111" s="6"/>
      <c r="G111" s="6"/>
      <c r="H111" s="6"/>
      <c r="I111" s="59"/>
      <c r="J111" s="59"/>
    </row>
    <row r="112" spans="1:10">
      <c r="A112" s="7"/>
      <c r="B112" s="7"/>
      <c r="C112" s="7"/>
      <c r="D112" s="7"/>
      <c r="E112" s="7"/>
      <c r="F112" s="6"/>
      <c r="G112" s="6"/>
      <c r="H112" s="6"/>
      <c r="I112" s="59"/>
      <c r="J112" s="59"/>
    </row>
    <row r="113" spans="1:10">
      <c r="A113" s="7"/>
      <c r="B113" s="7"/>
      <c r="C113" s="7"/>
      <c r="D113" s="7"/>
      <c r="E113" s="7"/>
      <c r="F113" s="6"/>
      <c r="G113" s="6"/>
      <c r="H113" s="6"/>
      <c r="I113" s="59"/>
      <c r="J113" s="59"/>
    </row>
    <row r="114" spans="1:10">
      <c r="A114" s="7"/>
      <c r="B114" s="7"/>
      <c r="C114" s="7"/>
      <c r="D114" s="7"/>
      <c r="E114" s="7"/>
      <c r="F114" s="6"/>
      <c r="G114" s="6"/>
      <c r="H114" s="6"/>
      <c r="I114" s="59"/>
      <c r="J114" s="59"/>
    </row>
    <row r="115" spans="1:10">
      <c r="A115" s="7"/>
      <c r="B115" s="7"/>
      <c r="C115" s="7"/>
      <c r="D115" s="7"/>
      <c r="E115" s="7"/>
      <c r="F115" s="6"/>
      <c r="G115" s="6"/>
      <c r="H115" s="6"/>
      <c r="I115" s="59"/>
      <c r="J115" s="59"/>
    </row>
    <row r="116" spans="1:10">
      <c r="A116" s="7"/>
      <c r="B116" s="7"/>
      <c r="C116" s="7"/>
      <c r="D116" s="7"/>
      <c r="E116" s="7"/>
      <c r="F116" s="6"/>
      <c r="G116" s="6"/>
      <c r="H116" s="6"/>
      <c r="I116" s="59"/>
      <c r="J116" s="59"/>
    </row>
    <row r="117" spans="1:10">
      <c r="A117" s="7"/>
      <c r="B117" s="7"/>
      <c r="C117" s="7"/>
      <c r="D117" s="7"/>
      <c r="E117" s="7"/>
      <c r="F117" s="6"/>
      <c r="G117" s="6"/>
      <c r="H117" s="6"/>
      <c r="I117" s="59"/>
      <c r="J117" s="59"/>
    </row>
    <row r="118" spans="1:10">
      <c r="A118" s="7"/>
      <c r="B118" s="7"/>
      <c r="C118" s="7"/>
      <c r="D118" s="7"/>
      <c r="E118" s="7"/>
      <c r="F118" s="6"/>
      <c r="G118" s="6"/>
      <c r="H118" s="6"/>
      <c r="I118" s="59"/>
      <c r="J118" s="59"/>
    </row>
    <row r="119" spans="1:10">
      <c r="A119" s="7"/>
      <c r="B119" s="7"/>
      <c r="C119" s="7"/>
      <c r="D119" s="7"/>
      <c r="E119" s="7"/>
      <c r="F119" s="6"/>
      <c r="G119" s="6"/>
      <c r="H119" s="6"/>
      <c r="I119" s="59"/>
      <c r="J119" s="59"/>
    </row>
    <row r="120" spans="1:10">
      <c r="A120" s="7"/>
      <c r="B120" s="7"/>
      <c r="C120" s="7"/>
      <c r="D120" s="7"/>
      <c r="E120" s="7"/>
      <c r="F120" s="6"/>
      <c r="G120" s="6"/>
      <c r="H120" s="6"/>
    </row>
    <row r="121" spans="1:10">
      <c r="A121" s="7"/>
      <c r="B121" s="7"/>
      <c r="C121" s="7"/>
      <c r="D121" s="7"/>
      <c r="E121" s="7"/>
      <c r="F121" s="6"/>
      <c r="G121" s="6"/>
      <c r="H121" s="6"/>
    </row>
    <row r="122" spans="1:10">
      <c r="A122" s="7"/>
      <c r="B122" s="7"/>
      <c r="C122" s="7"/>
      <c r="D122" s="7"/>
      <c r="E122" s="7"/>
      <c r="F122" s="6"/>
      <c r="G122" s="6"/>
      <c r="H122" s="6"/>
    </row>
    <row r="123" spans="1:10">
      <c r="A123" s="7"/>
      <c r="B123" s="7"/>
      <c r="C123" s="7"/>
      <c r="D123" s="7"/>
      <c r="E123" s="7"/>
      <c r="F123" s="6"/>
      <c r="G123" s="6"/>
      <c r="H123" s="6"/>
    </row>
    <row r="124" spans="1:10">
      <c r="A124" s="7"/>
      <c r="B124" s="7"/>
      <c r="C124" s="7"/>
      <c r="D124" s="7"/>
      <c r="E124" s="7"/>
      <c r="F124" s="6"/>
      <c r="G124" s="6"/>
      <c r="H124" s="6"/>
    </row>
    <row r="125" spans="1:10">
      <c r="A125" s="7"/>
      <c r="B125" s="7"/>
      <c r="C125" s="7"/>
      <c r="D125" s="7"/>
      <c r="E125" s="7"/>
      <c r="F125" s="6"/>
      <c r="G125" s="6"/>
      <c r="H125" s="6"/>
    </row>
    <row r="126" spans="1:10">
      <c r="A126" s="7"/>
      <c r="B126" s="7"/>
      <c r="C126" s="7"/>
      <c r="D126" s="7"/>
      <c r="E126" s="7"/>
      <c r="F126" s="6"/>
      <c r="G126" s="6"/>
      <c r="H126" s="6"/>
    </row>
    <row r="127" spans="1:10">
      <c r="A127" s="7"/>
      <c r="B127" s="7"/>
      <c r="C127" s="7"/>
      <c r="D127" s="7"/>
      <c r="E127" s="7"/>
      <c r="F127" s="6"/>
      <c r="G127" s="6"/>
      <c r="H127" s="6"/>
    </row>
    <row r="128" spans="1:10">
      <c r="A128" s="7"/>
      <c r="B128" s="7"/>
      <c r="C128" s="7"/>
      <c r="D128" s="7"/>
      <c r="E128" s="7"/>
      <c r="F128" s="6"/>
      <c r="G128" s="6"/>
      <c r="H128" s="6"/>
    </row>
    <row r="129" spans="1:8">
      <c r="A129" s="7"/>
      <c r="B129" s="7"/>
      <c r="C129" s="7"/>
      <c r="D129" s="7"/>
      <c r="E129" s="7"/>
      <c r="F129" s="6"/>
      <c r="G129" s="6"/>
      <c r="H129" s="6"/>
    </row>
    <row r="130" spans="1:8">
      <c r="A130" s="7"/>
      <c r="B130" s="7"/>
      <c r="C130" s="7"/>
      <c r="D130" s="7"/>
      <c r="E130" s="7"/>
      <c r="F130" s="6"/>
      <c r="G130" s="6"/>
      <c r="H130" s="6"/>
    </row>
    <row r="131" spans="1:8">
      <c r="A131" s="7"/>
      <c r="B131" s="7"/>
      <c r="C131" s="7"/>
      <c r="D131" s="7"/>
      <c r="E131" s="7"/>
      <c r="F131" s="6"/>
      <c r="G131" s="6"/>
      <c r="H131" s="6"/>
    </row>
    <row r="132" spans="1:8">
      <c r="A132" s="7"/>
      <c r="B132" s="7"/>
      <c r="C132" s="7"/>
      <c r="D132" s="7"/>
      <c r="E132" s="7"/>
      <c r="F132" s="6"/>
      <c r="G132" s="6"/>
      <c r="H132" s="6"/>
    </row>
    <row r="133" spans="1:8">
      <c r="A133" s="7"/>
      <c r="B133" s="7"/>
      <c r="C133" s="7"/>
      <c r="D133" s="7"/>
      <c r="E133" s="7"/>
      <c r="F133" s="6"/>
      <c r="G133" s="6"/>
      <c r="H133" s="6"/>
    </row>
    <row r="134" spans="1:8">
      <c r="A134" s="7"/>
      <c r="B134" s="7"/>
      <c r="C134" s="7"/>
      <c r="D134" s="7"/>
      <c r="E134" s="7"/>
      <c r="F134" s="6"/>
      <c r="G134" s="6"/>
      <c r="H134" s="6"/>
    </row>
    <row r="135" spans="1:8">
      <c r="A135" s="7"/>
      <c r="B135" s="7"/>
      <c r="C135" s="7"/>
      <c r="D135" s="7"/>
      <c r="E135" s="7"/>
      <c r="F135" s="6"/>
      <c r="G135" s="6"/>
      <c r="H135" s="6"/>
    </row>
    <row r="136" spans="1:8">
      <c r="A136" s="7"/>
      <c r="B136" s="7"/>
      <c r="C136" s="7"/>
      <c r="D136" s="7"/>
      <c r="E136" s="7"/>
      <c r="F136" s="6"/>
      <c r="G136" s="6"/>
      <c r="H136" s="6"/>
    </row>
    <row r="137" spans="1:8">
      <c r="A137" s="7"/>
      <c r="B137" s="7"/>
      <c r="C137" s="7"/>
      <c r="D137" s="7"/>
      <c r="E137" s="7"/>
      <c r="F137" s="6"/>
      <c r="G137" s="6"/>
      <c r="H137" s="6"/>
    </row>
    <row r="138" spans="1:8">
      <c r="A138" s="7"/>
      <c r="B138" s="7"/>
      <c r="C138" s="7"/>
      <c r="D138" s="7"/>
      <c r="E138" s="7"/>
      <c r="F138" s="6"/>
      <c r="G138" s="6"/>
      <c r="H138" s="6"/>
    </row>
  </sheetData>
  <mergeCells count="44">
    <mergeCell ref="B7:D7"/>
    <mergeCell ref="A1:J1"/>
    <mergeCell ref="A2:J2"/>
    <mergeCell ref="A3:J3"/>
    <mergeCell ref="B4:C4"/>
    <mergeCell ref="B5:C5"/>
    <mergeCell ref="B8:D8"/>
    <mergeCell ref="H8:I8"/>
    <mergeCell ref="H9:I9"/>
    <mergeCell ref="B11:G11"/>
    <mergeCell ref="B54:H54"/>
    <mergeCell ref="I54:J54"/>
    <mergeCell ref="B55:H55"/>
    <mergeCell ref="I55:J55"/>
    <mergeCell ref="B56:H56"/>
    <mergeCell ref="I56:J56"/>
    <mergeCell ref="B57:H57"/>
    <mergeCell ref="I57:J57"/>
    <mergeCell ref="B58:H58"/>
    <mergeCell ref="I58:J58"/>
    <mergeCell ref="B59:H59"/>
    <mergeCell ref="I59:J59"/>
    <mergeCell ref="B60:H60"/>
    <mergeCell ref="I60:J60"/>
    <mergeCell ref="A70:J70"/>
    <mergeCell ref="B61:H61"/>
    <mergeCell ref="I61:J61"/>
    <mergeCell ref="B62:H62"/>
    <mergeCell ref="I62:J62"/>
    <mergeCell ref="A63:J63"/>
    <mergeCell ref="A64:J64"/>
    <mergeCell ref="A65:J65"/>
    <mergeCell ref="A66:J66"/>
    <mergeCell ref="A67:J67"/>
    <mergeCell ref="A68:J68"/>
    <mergeCell ref="A69:J69"/>
    <mergeCell ref="B83:D83"/>
    <mergeCell ref="B84:C84"/>
    <mergeCell ref="A71:J71"/>
    <mergeCell ref="A72:J72"/>
    <mergeCell ref="A73:J73"/>
    <mergeCell ref="A74:J74"/>
    <mergeCell ref="G77:I77"/>
    <mergeCell ref="G80:I80"/>
  </mergeCells>
  <phoneticPr fontId="36" type="noConversion"/>
  <printOptions horizontalCentered="1"/>
  <pageMargins left="0.25" right="0.25" top="0.5" bottom="0.25" header="0.3" footer="0.3"/>
  <pageSetup paperSize="5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4B5F6-5721-4D50-9264-50F7B5830D6E}">
  <sheetPr transitionEvaluation="1">
    <tabColor rgb="FFFFFF00"/>
    <pageSetUpPr fitToPage="1"/>
  </sheetPr>
  <dimension ref="A1:K84"/>
  <sheetViews>
    <sheetView defaultGridColor="0" view="pageBreakPreview" colorId="22" zoomScaleNormal="75" zoomScaleSheetLayoutView="100" workbookViewId="0">
      <selection activeCell="B4" sqref="B4"/>
    </sheetView>
  </sheetViews>
  <sheetFormatPr defaultColWidth="10.109375" defaultRowHeight="15"/>
  <cols>
    <col min="1" max="1" width="18.77734375" style="5" customWidth="1"/>
    <col min="2" max="2" width="12.77734375" style="5" customWidth="1"/>
    <col min="3" max="3" width="18.77734375" style="5" customWidth="1"/>
    <col min="4" max="4" width="4.77734375" style="5" customWidth="1"/>
    <col min="5" max="5" width="12.77734375" style="5" customWidth="1"/>
    <col min="6" max="8" width="10.77734375" style="5" customWidth="1"/>
    <col min="9" max="9" width="11" style="5" customWidth="1"/>
    <col min="10" max="10" width="4.77734375" style="5" customWidth="1"/>
    <col min="11" max="16384" width="10.109375" style="5"/>
  </cols>
  <sheetData>
    <row r="1" spans="1:11" s="144" customFormat="1" ht="9.9499999999999993" customHeight="1" thickTop="1">
      <c r="A1" s="705"/>
      <c r="B1" s="706"/>
      <c r="C1" s="706"/>
      <c r="D1" s="706"/>
      <c r="E1" s="706"/>
      <c r="F1" s="706"/>
      <c r="G1" s="706"/>
      <c r="H1" s="707"/>
    </row>
    <row r="2" spans="1:11" s="144" customFormat="1" ht="20.100000000000001" customHeight="1">
      <c r="A2" s="716" t="s">
        <v>145</v>
      </c>
      <c r="B2" s="658"/>
      <c r="C2" s="658"/>
      <c r="D2" s="658"/>
      <c r="E2" s="658"/>
      <c r="F2" s="658"/>
      <c r="G2" s="658"/>
      <c r="H2" s="717"/>
      <c r="I2" s="145"/>
      <c r="J2" s="145"/>
      <c r="K2" s="145"/>
    </row>
    <row r="3" spans="1:11" s="144" customFormat="1" ht="9.9499999999999993" customHeight="1">
      <c r="A3" s="708"/>
      <c r="B3" s="709"/>
      <c r="C3" s="709"/>
      <c r="D3" s="709"/>
      <c r="E3" s="709"/>
      <c r="F3" s="709"/>
      <c r="G3" s="709"/>
      <c r="H3" s="710"/>
    </row>
    <row r="4" spans="1:11" s="59" customFormat="1" ht="15" customHeight="1">
      <c r="A4" s="367" t="s">
        <v>19</v>
      </c>
      <c r="B4" s="517" t="str">
        <f>'100 Extras'!B4</f>
        <v>Merkley Oaks</v>
      </c>
      <c r="C4" s="199"/>
      <c r="D4" s="23"/>
      <c r="E4" s="149" t="s">
        <v>0</v>
      </c>
      <c r="F4" s="761">
        <f>'100''s'!I4</f>
        <v>45748</v>
      </c>
      <c r="G4" s="761"/>
      <c r="H4" s="155"/>
      <c r="I4" s="146"/>
      <c r="J4" s="26"/>
    </row>
    <row r="5" spans="1:11" s="59" customFormat="1" ht="15" customHeight="1">
      <c r="A5" s="367" t="s">
        <v>20</v>
      </c>
      <c r="B5" s="517" t="str">
        <f>'800''s'!B5</f>
        <v>800 Series</v>
      </c>
      <c r="C5" s="199"/>
      <c r="D5" s="24"/>
      <c r="E5" s="149" t="s">
        <v>2</v>
      </c>
      <c r="F5" s="761" t="str">
        <f>'100''s'!I5</f>
        <v>XXX - XXX</v>
      </c>
      <c r="G5" s="761"/>
      <c r="H5" s="156"/>
      <c r="I5" s="97"/>
      <c r="J5" s="28"/>
    </row>
    <row r="6" spans="1:11" s="144" customFormat="1" ht="9.9499999999999993" customHeight="1">
      <c r="A6" s="138"/>
      <c r="B6" s="1"/>
      <c r="C6" s="3"/>
      <c r="D6" s="120"/>
      <c r="E6" s="131"/>
      <c r="F6" s="131"/>
      <c r="G6" s="132"/>
      <c r="H6" s="133"/>
    </row>
    <row r="7" spans="1:11" s="59" customFormat="1" ht="15" customHeight="1">
      <c r="A7" s="367" t="s">
        <v>3</v>
      </c>
      <c r="B7" s="676" t="str">
        <f>'100 Extras'!B7</f>
        <v xml:space="preserve">S &amp; S Bolton Electric Inc. </v>
      </c>
      <c r="C7" s="676"/>
      <c r="D7" s="24"/>
      <c r="E7" s="680" t="str">
        <f>'100''s'!H8</f>
        <v>CONTRACT PERIOD :</v>
      </c>
      <c r="F7" s="680"/>
      <c r="G7" s="680"/>
      <c r="H7" s="136"/>
      <c r="I7" s="24"/>
      <c r="J7" s="24"/>
    </row>
    <row r="8" spans="1:11" s="59" customFormat="1" ht="15" customHeight="1">
      <c r="A8" s="367"/>
      <c r="B8" s="676" t="str">
        <f>'100 Extras'!B8</f>
        <v>Operating as S &amp; S Electric</v>
      </c>
      <c r="C8" s="676"/>
      <c r="D8" s="24"/>
      <c r="E8" s="762" t="str">
        <f>'100''s'!H9</f>
        <v>April 1, 2025 to March 31, 2026</v>
      </c>
      <c r="F8" s="762"/>
      <c r="G8" s="762"/>
      <c r="H8" s="137"/>
      <c r="I8" s="27"/>
      <c r="J8" s="27"/>
    </row>
    <row r="9" spans="1:11" s="59" customFormat="1" ht="15" customHeight="1">
      <c r="A9" s="367" t="s">
        <v>21</v>
      </c>
      <c r="B9" s="121" t="str">
        <f>'100''s'!B9</f>
        <v>A - 7</v>
      </c>
      <c r="C9" s="142"/>
      <c r="D9" s="27"/>
      <c r="E9" s="763"/>
      <c r="F9" s="763"/>
      <c r="G9" s="763"/>
      <c r="H9" s="156"/>
      <c r="I9" s="27"/>
      <c r="J9" s="27"/>
    </row>
    <row r="10" spans="1:11" s="59" customFormat="1" ht="9.9499999999999993" customHeight="1" thickBot="1">
      <c r="A10" s="157"/>
      <c r="B10" s="158"/>
      <c r="C10" s="158"/>
      <c r="D10" s="158"/>
      <c r="E10" s="158"/>
      <c r="F10" s="158"/>
      <c r="G10" s="158"/>
      <c r="H10" s="159"/>
      <c r="I10" s="24"/>
    </row>
    <row r="11" spans="1:11" s="59" customFormat="1" ht="19.5" thickTop="1" thickBot="1">
      <c r="A11" s="718" t="s">
        <v>40</v>
      </c>
      <c r="B11" s="719"/>
      <c r="C11" s="719"/>
      <c r="D11" s="719"/>
      <c r="E11" s="719"/>
      <c r="F11" s="719"/>
      <c r="G11" s="719"/>
      <c r="H11" s="720"/>
      <c r="I11" s="97"/>
    </row>
    <row r="12" spans="1:11" s="188" customFormat="1" ht="18" customHeight="1" thickTop="1">
      <c r="A12" s="372" t="s">
        <v>32</v>
      </c>
      <c r="B12" s="764"/>
      <c r="C12" s="765"/>
      <c r="D12" s="765"/>
      <c r="E12" s="765"/>
      <c r="F12" s="391" t="s">
        <v>33</v>
      </c>
      <c r="G12" s="373" t="s">
        <v>22</v>
      </c>
      <c r="H12" s="374" t="s">
        <v>77</v>
      </c>
      <c r="I12" s="375"/>
    </row>
    <row r="13" spans="1:11" s="59" customFormat="1" ht="14.1" customHeight="1" thickBot="1">
      <c r="A13" s="152"/>
      <c r="B13" s="683"/>
      <c r="C13" s="684"/>
      <c r="D13" s="684"/>
      <c r="E13" s="684"/>
      <c r="F13" s="388"/>
      <c r="G13" s="309">
        <v>0.13</v>
      </c>
      <c r="H13" s="153"/>
      <c r="I13" s="97"/>
    </row>
    <row r="14" spans="1:11" s="147" customFormat="1" ht="15" customHeight="1" thickTop="1">
      <c r="A14" s="670" t="s">
        <v>405</v>
      </c>
      <c r="B14" s="741" t="s">
        <v>75</v>
      </c>
      <c r="C14" s="742"/>
      <c r="D14" s="759"/>
      <c r="E14" s="760"/>
      <c r="F14" s="546">
        <v>0</v>
      </c>
      <c r="G14" s="561">
        <f t="shared" ref="G14:G17" si="0">F14*G$13</f>
        <v>0</v>
      </c>
      <c r="H14" s="562">
        <f t="shared" ref="H14:H17" si="1">SUM(F14:G14)</f>
        <v>0</v>
      </c>
    </row>
    <row r="15" spans="1:11" s="147" customFormat="1" ht="15" customHeight="1">
      <c r="A15" s="671"/>
      <c r="B15" s="741" t="s">
        <v>202</v>
      </c>
      <c r="C15" s="742"/>
      <c r="D15" s="743"/>
      <c r="E15" s="744"/>
      <c r="F15" s="547">
        <v>0</v>
      </c>
      <c r="G15" s="563">
        <f t="shared" si="0"/>
        <v>0</v>
      </c>
      <c r="H15" s="564">
        <f t="shared" si="1"/>
        <v>0</v>
      </c>
    </row>
    <row r="16" spans="1:11" s="144" customFormat="1" ht="15" customHeight="1">
      <c r="A16" s="671"/>
      <c r="B16" s="741" t="s">
        <v>191</v>
      </c>
      <c r="C16" s="742"/>
      <c r="D16" s="743" t="s">
        <v>195</v>
      </c>
      <c r="E16" s="744"/>
      <c r="F16" s="547">
        <v>0</v>
      </c>
      <c r="G16" s="563">
        <f t="shared" si="0"/>
        <v>0</v>
      </c>
      <c r="H16" s="564">
        <f t="shared" si="1"/>
        <v>0</v>
      </c>
    </row>
    <row r="17" spans="1:8" s="144" customFormat="1" ht="15" customHeight="1">
      <c r="A17" s="671"/>
      <c r="B17" s="741" t="s">
        <v>192</v>
      </c>
      <c r="C17" s="742"/>
      <c r="D17" s="743" t="s">
        <v>195</v>
      </c>
      <c r="E17" s="744"/>
      <c r="F17" s="547">
        <v>0</v>
      </c>
      <c r="G17" s="563">
        <f t="shared" si="0"/>
        <v>0</v>
      </c>
      <c r="H17" s="564">
        <f t="shared" si="1"/>
        <v>0</v>
      </c>
    </row>
    <row r="18" spans="1:8" s="144" customFormat="1" ht="15" customHeight="1">
      <c r="A18" s="677"/>
      <c r="B18" s="678"/>
      <c r="C18" s="678"/>
      <c r="D18" s="678"/>
      <c r="E18" s="678"/>
      <c r="F18" s="678"/>
      <c r="G18" s="678"/>
      <c r="H18" s="679"/>
    </row>
    <row r="19" spans="1:8" s="144" customFormat="1" ht="15" customHeight="1">
      <c r="A19" s="668" t="s">
        <v>404</v>
      </c>
      <c r="B19" s="741" t="s">
        <v>406</v>
      </c>
      <c r="C19" s="742"/>
      <c r="D19" s="743"/>
      <c r="E19" s="744"/>
      <c r="F19" s="545">
        <v>0</v>
      </c>
      <c r="G19" s="565">
        <f>F19*G$13</f>
        <v>0</v>
      </c>
      <c r="H19" s="566">
        <f t="shared" ref="H19:H22" si="2">SUM(F19:G19)</f>
        <v>0</v>
      </c>
    </row>
    <row r="20" spans="1:8" s="144" customFormat="1" ht="15" customHeight="1">
      <c r="A20" s="668"/>
      <c r="B20" s="741" t="s">
        <v>75</v>
      </c>
      <c r="C20" s="742"/>
      <c r="D20" s="743"/>
      <c r="E20" s="744"/>
      <c r="F20" s="543">
        <v>0</v>
      </c>
      <c r="G20" s="567">
        <f>F20*G$13</f>
        <v>0</v>
      </c>
      <c r="H20" s="568">
        <f t="shared" ref="H20" si="3">SUM(F20:G20)</f>
        <v>0</v>
      </c>
    </row>
    <row r="21" spans="1:8" s="144" customFormat="1" ht="15" customHeight="1">
      <c r="A21" s="668"/>
      <c r="B21" s="741" t="s">
        <v>202</v>
      </c>
      <c r="C21" s="742"/>
      <c r="D21" s="743"/>
      <c r="E21" s="744"/>
      <c r="F21" s="543">
        <v>0</v>
      </c>
      <c r="G21" s="567">
        <f>F21*G$13</f>
        <v>0</v>
      </c>
      <c r="H21" s="568">
        <f t="shared" si="2"/>
        <v>0</v>
      </c>
    </row>
    <row r="22" spans="1:8" s="148" customFormat="1" ht="15" customHeight="1">
      <c r="A22" s="668"/>
      <c r="B22" s="741" t="s">
        <v>191</v>
      </c>
      <c r="C22" s="742"/>
      <c r="D22" s="743" t="s">
        <v>195</v>
      </c>
      <c r="E22" s="744"/>
      <c r="F22" s="543">
        <v>0</v>
      </c>
      <c r="G22" s="567">
        <f>F22*G$13</f>
        <v>0</v>
      </c>
      <c r="H22" s="568">
        <f t="shared" si="2"/>
        <v>0</v>
      </c>
    </row>
    <row r="23" spans="1:8" s="470" customFormat="1" ht="15" customHeight="1">
      <c r="A23" s="605"/>
      <c r="B23" s="602"/>
      <c r="C23" s="603"/>
      <c r="D23" s="602"/>
      <c r="E23" s="604"/>
      <c r="F23" s="599"/>
      <c r="G23" s="600"/>
      <c r="H23" s="601"/>
    </row>
    <row r="24" spans="1:8" s="470" customFormat="1" ht="15" customHeight="1">
      <c r="A24" s="605"/>
      <c r="B24" s="602"/>
      <c r="C24" s="603"/>
      <c r="D24" s="602"/>
      <c r="E24" s="604"/>
      <c r="F24" s="599"/>
      <c r="G24" s="600"/>
      <c r="H24" s="601"/>
    </row>
    <row r="25" spans="1:8" s="470" customFormat="1" ht="15" customHeight="1">
      <c r="A25" s="605"/>
      <c r="B25" s="602"/>
      <c r="C25" s="603"/>
      <c r="D25" s="602"/>
      <c r="E25" s="604"/>
      <c r="F25" s="599"/>
      <c r="G25" s="600"/>
      <c r="H25" s="601"/>
    </row>
    <row r="26" spans="1:8" s="470" customFormat="1" ht="15" customHeight="1">
      <c r="A26" s="605"/>
      <c r="B26" s="602"/>
      <c r="C26" s="603"/>
      <c r="D26" s="602"/>
      <c r="E26" s="604"/>
      <c r="F26" s="599"/>
      <c r="G26" s="600"/>
      <c r="H26" s="601"/>
    </row>
    <row r="27" spans="1:8" s="470" customFormat="1" ht="15" customHeight="1">
      <c r="A27" s="605"/>
      <c r="B27" s="602"/>
      <c r="C27" s="603"/>
      <c r="D27" s="602"/>
      <c r="E27" s="604"/>
      <c r="F27" s="599"/>
      <c r="G27" s="600"/>
      <c r="H27" s="601"/>
    </row>
    <row r="28" spans="1:8" s="470" customFormat="1" ht="15" customHeight="1">
      <c r="A28" s="605"/>
      <c r="B28" s="602"/>
      <c r="C28" s="603"/>
      <c r="D28" s="602"/>
      <c r="E28" s="604"/>
      <c r="F28" s="599"/>
      <c r="G28" s="600"/>
      <c r="H28" s="601"/>
    </row>
    <row r="29" spans="1:8" s="470" customFormat="1" ht="15" customHeight="1">
      <c r="A29" s="605"/>
      <c r="B29" s="602"/>
      <c r="C29" s="603"/>
      <c r="D29" s="602"/>
      <c r="E29" s="604"/>
      <c r="F29" s="599"/>
      <c r="G29" s="600"/>
      <c r="H29" s="601"/>
    </row>
    <row r="30" spans="1:8" s="470" customFormat="1" ht="15" customHeight="1">
      <c r="A30" s="605"/>
      <c r="B30" s="602"/>
      <c r="C30" s="603"/>
      <c r="D30" s="602"/>
      <c r="E30" s="604"/>
      <c r="F30" s="599"/>
      <c r="G30" s="600"/>
      <c r="H30" s="601"/>
    </row>
    <row r="31" spans="1:8" s="470" customFormat="1" ht="15" customHeight="1">
      <c r="A31" s="605"/>
      <c r="B31" s="602"/>
      <c r="C31" s="603"/>
      <c r="D31" s="602"/>
      <c r="E31" s="604"/>
      <c r="F31" s="599"/>
      <c r="G31" s="600"/>
      <c r="H31" s="601"/>
    </row>
    <row r="32" spans="1:8" s="470" customFormat="1" ht="15" customHeight="1">
      <c r="A32" s="605"/>
      <c r="B32" s="602"/>
      <c r="C32" s="603"/>
      <c r="D32" s="602"/>
      <c r="E32" s="604"/>
      <c r="F32" s="599"/>
      <c r="G32" s="600"/>
      <c r="H32" s="601"/>
    </row>
    <row r="33" spans="1:8" s="470" customFormat="1" ht="15" customHeight="1">
      <c r="A33" s="605"/>
      <c r="B33" s="602"/>
      <c r="C33" s="603"/>
      <c r="D33" s="602"/>
      <c r="E33" s="604"/>
      <c r="F33" s="599"/>
      <c r="G33" s="600"/>
      <c r="H33" s="601"/>
    </row>
    <row r="34" spans="1:8" s="470" customFormat="1" ht="15" customHeight="1">
      <c r="A34" s="605"/>
      <c r="B34" s="602"/>
      <c r="C34" s="603"/>
      <c r="D34" s="602"/>
      <c r="E34" s="604"/>
      <c r="F34" s="599"/>
      <c r="G34" s="600"/>
      <c r="H34" s="601"/>
    </row>
    <row r="35" spans="1:8" s="470" customFormat="1" ht="15" customHeight="1">
      <c r="A35" s="605"/>
      <c r="B35" s="602"/>
      <c r="C35" s="603"/>
      <c r="D35" s="602"/>
      <c r="E35" s="604"/>
      <c r="F35" s="599"/>
      <c r="G35" s="600"/>
      <c r="H35" s="601"/>
    </row>
    <row r="36" spans="1:8" s="470" customFormat="1" ht="15" customHeight="1">
      <c r="A36" s="605"/>
      <c r="B36" s="602"/>
      <c r="C36" s="603"/>
      <c r="D36" s="602"/>
      <c r="E36" s="604"/>
      <c r="F36" s="599"/>
      <c r="G36" s="600"/>
      <c r="H36" s="601"/>
    </row>
    <row r="37" spans="1:8" s="470" customFormat="1" ht="15" customHeight="1">
      <c r="A37" s="605"/>
      <c r="B37" s="602"/>
      <c r="C37" s="603"/>
      <c r="D37" s="602"/>
      <c r="E37" s="604"/>
      <c r="F37" s="599"/>
      <c r="G37" s="600"/>
      <c r="H37" s="601"/>
    </row>
    <row r="38" spans="1:8" s="470" customFormat="1" ht="15" customHeight="1">
      <c r="A38" s="605"/>
      <c r="B38" s="602"/>
      <c r="C38" s="603"/>
      <c r="D38" s="602"/>
      <c r="E38" s="604"/>
      <c r="F38" s="599"/>
      <c r="G38" s="600"/>
      <c r="H38" s="601"/>
    </row>
    <row r="39" spans="1:8" s="470" customFormat="1" ht="15" customHeight="1">
      <c r="A39" s="605"/>
      <c r="B39" s="602"/>
      <c r="C39" s="603"/>
      <c r="D39" s="602"/>
      <c r="E39" s="604"/>
      <c r="F39" s="599"/>
      <c r="G39" s="600"/>
      <c r="H39" s="601"/>
    </row>
    <row r="40" spans="1:8" s="470" customFormat="1" ht="15" customHeight="1">
      <c r="A40" s="605"/>
      <c r="B40" s="602"/>
      <c r="C40" s="603"/>
      <c r="D40" s="602"/>
      <c r="E40" s="604"/>
      <c r="F40" s="599"/>
      <c r="G40" s="600"/>
      <c r="H40" s="601"/>
    </row>
    <row r="41" spans="1:8" s="470" customFormat="1" ht="15" customHeight="1">
      <c r="A41" s="605"/>
      <c r="B41" s="602"/>
      <c r="C41" s="603"/>
      <c r="D41" s="602"/>
      <c r="E41" s="604"/>
      <c r="F41" s="599"/>
      <c r="G41" s="600"/>
      <c r="H41" s="601"/>
    </row>
    <row r="42" spans="1:8" s="470" customFormat="1" ht="15" customHeight="1">
      <c r="A42" s="605"/>
      <c r="B42" s="602"/>
      <c r="C42" s="603"/>
      <c r="D42" s="602"/>
      <c r="E42" s="604"/>
      <c r="F42" s="599"/>
      <c r="G42" s="600"/>
      <c r="H42" s="601"/>
    </row>
    <row r="43" spans="1:8" s="470" customFormat="1" ht="15" customHeight="1">
      <c r="A43" s="605"/>
      <c r="B43" s="602"/>
      <c r="C43" s="603"/>
      <c r="D43" s="602"/>
      <c r="E43" s="604"/>
      <c r="F43" s="599"/>
      <c r="G43" s="600"/>
      <c r="H43" s="601"/>
    </row>
    <row r="44" spans="1:8" s="470" customFormat="1" ht="15" customHeight="1">
      <c r="A44" s="605"/>
      <c r="B44" s="602"/>
      <c r="C44" s="603"/>
      <c r="D44" s="602"/>
      <c r="E44" s="604"/>
      <c r="F44" s="599"/>
      <c r="G44" s="600"/>
      <c r="H44" s="601"/>
    </row>
    <row r="45" spans="1:8" s="470" customFormat="1" ht="15" customHeight="1">
      <c r="A45" s="605"/>
      <c r="B45" s="602"/>
      <c r="C45" s="603"/>
      <c r="D45" s="602"/>
      <c r="E45" s="604"/>
      <c r="F45" s="599"/>
      <c r="G45" s="600"/>
      <c r="H45" s="601"/>
    </row>
    <row r="46" spans="1:8" s="470" customFormat="1" ht="15" customHeight="1">
      <c r="A46" s="605"/>
      <c r="B46" s="602"/>
      <c r="C46" s="603"/>
      <c r="D46" s="602"/>
      <c r="E46" s="604"/>
      <c r="F46" s="599"/>
      <c r="G46" s="600"/>
      <c r="H46" s="601"/>
    </row>
    <row r="47" spans="1:8" s="470" customFormat="1" ht="15" customHeight="1">
      <c r="A47" s="605"/>
      <c r="B47" s="602"/>
      <c r="C47" s="603"/>
      <c r="D47" s="602"/>
      <c r="E47" s="604"/>
      <c r="F47" s="599"/>
      <c r="G47" s="600"/>
      <c r="H47" s="601"/>
    </row>
    <row r="48" spans="1:8" s="470" customFormat="1" ht="15" customHeight="1">
      <c r="A48" s="605"/>
      <c r="B48" s="602"/>
      <c r="C48" s="603"/>
      <c r="D48" s="602"/>
      <c r="E48" s="604"/>
      <c r="F48" s="599"/>
      <c r="G48" s="600"/>
      <c r="H48" s="601"/>
    </row>
    <row r="49" spans="1:9" s="470" customFormat="1" ht="15" customHeight="1">
      <c r="A49" s="605"/>
      <c r="B49" s="602"/>
      <c r="C49" s="603"/>
      <c r="D49" s="602"/>
      <c r="E49" s="604"/>
      <c r="F49" s="599"/>
      <c r="G49" s="600"/>
      <c r="H49" s="601"/>
    </row>
    <row r="50" spans="1:9" s="470" customFormat="1" ht="15" customHeight="1">
      <c r="A50" s="605"/>
      <c r="B50" s="602"/>
      <c r="C50" s="603"/>
      <c r="D50" s="602"/>
      <c r="E50" s="604"/>
      <c r="F50" s="599"/>
      <c r="G50" s="600"/>
      <c r="H50" s="601"/>
    </row>
    <row r="51" spans="1:9" s="470" customFormat="1" ht="15" customHeight="1">
      <c r="A51" s="605"/>
      <c r="B51" s="602"/>
      <c r="C51" s="603"/>
      <c r="D51" s="602"/>
      <c r="E51" s="604"/>
      <c r="F51" s="599"/>
      <c r="G51" s="600"/>
      <c r="H51" s="601"/>
    </row>
    <row r="52" spans="1:9" s="470" customFormat="1" ht="15" customHeight="1">
      <c r="A52" s="605"/>
      <c r="B52" s="602"/>
      <c r="C52" s="603"/>
      <c r="D52" s="602"/>
      <c r="E52" s="604"/>
      <c r="F52" s="599"/>
      <c r="G52" s="600"/>
      <c r="H52" s="601"/>
    </row>
    <row r="53" spans="1:9" s="470" customFormat="1" ht="15" customHeight="1">
      <c r="A53" s="605"/>
      <c r="B53" s="602"/>
      <c r="C53" s="603"/>
      <c r="D53" s="602"/>
      <c r="E53" s="604"/>
      <c r="F53" s="599"/>
      <c r="G53" s="600"/>
      <c r="H53" s="601"/>
    </row>
    <row r="54" spans="1:9" s="470" customFormat="1" ht="15" customHeight="1">
      <c r="A54" s="605"/>
      <c r="B54" s="602"/>
      <c r="C54" s="603"/>
      <c r="D54" s="602"/>
      <c r="E54" s="604"/>
      <c r="F54" s="599"/>
      <c r="G54" s="600"/>
      <c r="H54" s="601"/>
    </row>
    <row r="55" spans="1:9" s="470" customFormat="1" ht="15" customHeight="1" thickBot="1">
      <c r="A55" s="607"/>
      <c r="B55" s="608"/>
      <c r="C55" s="609"/>
      <c r="D55" s="608"/>
      <c r="E55" s="610"/>
      <c r="F55" s="611"/>
      <c r="G55" s="612"/>
      <c r="H55" s="613"/>
    </row>
    <row r="56" spans="1:9" s="59" customFormat="1" ht="20.100000000000001" customHeight="1" thickTop="1" thickBot="1">
      <c r="A56" s="606" t="s">
        <v>17</v>
      </c>
      <c r="B56" s="748" t="str">
        <f>Extras!B217</f>
        <v>Hourly Rate for Repairs and Authorized Service Outside of Contractual Obligations</v>
      </c>
      <c r="C56" s="749"/>
      <c r="D56" s="749"/>
      <c r="E56" s="749"/>
      <c r="F56" s="750"/>
      <c r="G56" s="643" t="str">
        <f>Extras!H217</f>
        <v>$0.00 / Hr. / Man</v>
      </c>
      <c r="H56" s="751"/>
      <c r="I56" s="259"/>
    </row>
    <row r="57" spans="1:9" s="59" customFormat="1" ht="15" customHeight="1" thickTop="1">
      <c r="A57" s="472"/>
      <c r="B57" s="473"/>
      <c r="C57" s="474"/>
      <c r="D57" s="474"/>
      <c r="E57" s="474"/>
      <c r="F57" s="474"/>
      <c r="G57" s="474"/>
      <c r="H57" s="475"/>
      <c r="I57" s="259"/>
    </row>
    <row r="58" spans="1:9" s="127" customFormat="1" ht="20.100000000000001" customHeight="1">
      <c r="A58" s="752" t="s">
        <v>180</v>
      </c>
      <c r="B58" s="753"/>
      <c r="C58" s="753"/>
      <c r="D58" s="753"/>
      <c r="E58" s="753"/>
      <c r="F58" s="753"/>
      <c r="G58" s="753"/>
      <c r="H58" s="754"/>
      <c r="I58" s="476"/>
    </row>
    <row r="59" spans="1:9" s="127" customFormat="1" ht="15" customHeight="1">
      <c r="A59" s="745" t="s">
        <v>345</v>
      </c>
      <c r="B59" s="746"/>
      <c r="C59" s="746"/>
      <c r="D59" s="746"/>
      <c r="E59" s="746"/>
      <c r="F59" s="746"/>
      <c r="G59" s="746"/>
      <c r="H59" s="747"/>
      <c r="I59" s="476"/>
    </row>
    <row r="60" spans="1:9" s="127" customFormat="1" ht="15" customHeight="1">
      <c r="A60" s="745" t="s">
        <v>346</v>
      </c>
      <c r="B60" s="746"/>
      <c r="C60" s="746"/>
      <c r="D60" s="746"/>
      <c r="E60" s="746"/>
      <c r="F60" s="746"/>
      <c r="G60" s="746"/>
      <c r="H60" s="747"/>
      <c r="I60" s="476"/>
    </row>
    <row r="61" spans="1:9" s="127" customFormat="1" ht="15" customHeight="1">
      <c r="A61" s="756" t="s">
        <v>347</v>
      </c>
      <c r="B61" s="757"/>
      <c r="C61" s="757"/>
      <c r="D61" s="757"/>
      <c r="E61" s="757"/>
      <c r="F61" s="757"/>
      <c r="G61" s="757"/>
      <c r="H61" s="758"/>
      <c r="I61" s="476"/>
    </row>
    <row r="62" spans="1:9" s="127" customFormat="1" ht="15" customHeight="1">
      <c r="A62" s="745" t="s">
        <v>348</v>
      </c>
      <c r="B62" s="746"/>
      <c r="C62" s="746"/>
      <c r="D62" s="746"/>
      <c r="E62" s="746"/>
      <c r="F62" s="746"/>
      <c r="G62" s="746"/>
      <c r="H62" s="747"/>
      <c r="I62" s="476"/>
    </row>
    <row r="63" spans="1:9" s="127" customFormat="1" ht="15" customHeight="1">
      <c r="A63" s="745" t="s">
        <v>349</v>
      </c>
      <c r="B63" s="746"/>
      <c r="C63" s="746"/>
      <c r="D63" s="746"/>
      <c r="E63" s="746"/>
      <c r="F63" s="746"/>
      <c r="G63" s="746"/>
      <c r="H63" s="747"/>
      <c r="I63" s="476"/>
    </row>
    <row r="64" spans="1:9" s="127" customFormat="1" ht="15" customHeight="1">
      <c r="A64" s="745" t="s">
        <v>350</v>
      </c>
      <c r="B64" s="746"/>
      <c r="C64" s="746"/>
      <c r="D64" s="746"/>
      <c r="E64" s="746"/>
      <c r="F64" s="746"/>
      <c r="G64" s="746"/>
      <c r="H64" s="747"/>
      <c r="I64" s="476"/>
    </row>
    <row r="65" spans="1:9" s="127" customFormat="1" ht="15" customHeight="1">
      <c r="A65" s="745" t="s">
        <v>163</v>
      </c>
      <c r="B65" s="746"/>
      <c r="C65" s="746"/>
      <c r="D65" s="746"/>
      <c r="E65" s="746"/>
      <c r="F65" s="746"/>
      <c r="G65" s="746"/>
      <c r="H65" s="747"/>
      <c r="I65" s="476"/>
    </row>
    <row r="66" spans="1:9" s="127" customFormat="1" ht="15" customHeight="1">
      <c r="A66" s="696" t="s">
        <v>351</v>
      </c>
      <c r="B66" s="697"/>
      <c r="C66" s="697"/>
      <c r="D66" s="697"/>
      <c r="E66" s="697"/>
      <c r="F66" s="697"/>
      <c r="G66" s="697"/>
      <c r="H66" s="698"/>
    </row>
    <row r="67" spans="1:9" s="127" customFormat="1" ht="15" customHeight="1">
      <c r="A67" s="138" t="s">
        <v>352</v>
      </c>
      <c r="B67" s="139"/>
      <c r="C67" s="139"/>
      <c r="D67" s="139"/>
      <c r="E67" s="139"/>
      <c r="F67" s="139"/>
      <c r="G67" s="139"/>
      <c r="H67" s="190"/>
    </row>
    <row r="68" spans="1:9" s="127" customFormat="1" ht="15" customHeight="1">
      <c r="A68" s="138"/>
      <c r="B68" s="139"/>
      <c r="C68" s="139"/>
      <c r="D68" s="139"/>
      <c r="E68" s="139"/>
      <c r="F68" s="139"/>
      <c r="G68" s="139"/>
      <c r="H68" s="190"/>
    </row>
    <row r="69" spans="1:9" s="127" customFormat="1" ht="15" customHeight="1">
      <c r="A69" s="138"/>
      <c r="B69" s="139"/>
      <c r="C69" s="139"/>
      <c r="D69" s="139"/>
      <c r="E69" s="702" t="s">
        <v>34</v>
      </c>
      <c r="F69" s="702"/>
      <c r="G69" s="702"/>
      <c r="H69" s="190"/>
    </row>
    <row r="70" spans="1:9" s="127" customFormat="1" ht="15" customHeight="1">
      <c r="A70" s="138"/>
      <c r="B70" s="139"/>
      <c r="C70" s="139"/>
      <c r="D70" s="139"/>
      <c r="E70" s="315"/>
      <c r="F70" s="315"/>
      <c r="G70" s="315"/>
      <c r="H70" s="190"/>
    </row>
    <row r="71" spans="1:9" s="127" customFormat="1" ht="15" customHeight="1">
      <c r="A71" s="138"/>
      <c r="B71" s="139"/>
      <c r="C71" s="139"/>
      <c r="D71" s="139"/>
      <c r="E71" s="315"/>
      <c r="F71" s="315"/>
      <c r="G71" s="315"/>
      <c r="H71" s="190"/>
    </row>
    <row r="72" spans="1:9" s="127" customFormat="1" ht="15" customHeight="1">
      <c r="A72" s="138" t="s">
        <v>1</v>
      </c>
      <c r="B72" s="139"/>
      <c r="C72" s="140"/>
      <c r="E72" s="702" t="s">
        <v>106</v>
      </c>
      <c r="F72" s="702"/>
      <c r="G72" s="702"/>
      <c r="H72" s="141"/>
    </row>
    <row r="73" spans="1:9" s="127" customFormat="1" ht="15" customHeight="1">
      <c r="A73" s="410"/>
      <c r="B73" s="366"/>
      <c r="C73" s="162"/>
      <c r="H73" s="141"/>
    </row>
    <row r="74" spans="1:9" s="127" customFormat="1" ht="15" customHeight="1">
      <c r="A74" s="410"/>
      <c r="B74" s="755" t="s">
        <v>182</v>
      </c>
      <c r="C74" s="755"/>
      <c r="D74" s="411">
        <v>30</v>
      </c>
      <c r="E74" s="412" t="s">
        <v>332</v>
      </c>
      <c r="F74" s="412"/>
      <c r="G74" s="315"/>
      <c r="H74" s="190"/>
    </row>
    <row r="75" spans="1:9" s="127" customFormat="1" ht="15" customHeight="1">
      <c r="A75" s="138"/>
      <c r="B75" s="139"/>
      <c r="C75" s="139"/>
      <c r="D75" s="139"/>
      <c r="E75" s="139"/>
      <c r="F75" s="139"/>
      <c r="G75" s="139"/>
      <c r="H75" s="190"/>
    </row>
    <row r="76" spans="1:9" s="127" customFormat="1" ht="15" customHeight="1" thickBot="1">
      <c r="A76" s="687"/>
      <c r="B76" s="688"/>
      <c r="C76" s="191"/>
      <c r="D76" s="160"/>
      <c r="E76" s="160"/>
      <c r="F76" s="160"/>
      <c r="G76" s="160"/>
      <c r="H76" s="161"/>
    </row>
    <row r="77" spans="1:9" ht="15" customHeight="1" thickTop="1">
      <c r="G77" s="7"/>
    </row>
    <row r="78" spans="1:9" ht="15" customHeight="1"/>
    <row r="79" spans="1:9" ht="15" customHeight="1"/>
    <row r="80" spans="1:9" ht="15" customHeight="1"/>
    <row r="81" ht="15" customHeight="1"/>
    <row r="82" ht="15" customHeight="1"/>
    <row r="83" ht="15" customHeight="1"/>
    <row r="84" ht="15" customHeight="1"/>
  </sheetData>
  <mergeCells count="47">
    <mergeCell ref="B13:E13"/>
    <mergeCell ref="A1:H1"/>
    <mergeCell ref="A2:H2"/>
    <mergeCell ref="A3:H3"/>
    <mergeCell ref="F4:G4"/>
    <mergeCell ref="F5:G5"/>
    <mergeCell ref="B7:C7"/>
    <mergeCell ref="E7:G7"/>
    <mergeCell ref="B8:C8"/>
    <mergeCell ref="E8:G8"/>
    <mergeCell ref="E9:G9"/>
    <mergeCell ref="A11:H11"/>
    <mergeCell ref="B12:E12"/>
    <mergeCell ref="D17:E17"/>
    <mergeCell ref="A18:H18"/>
    <mergeCell ref="A14:A17"/>
    <mergeCell ref="B14:C14"/>
    <mergeCell ref="D14:E14"/>
    <mergeCell ref="B15:C15"/>
    <mergeCell ref="D15:E15"/>
    <mergeCell ref="B16:C16"/>
    <mergeCell ref="D16:E16"/>
    <mergeCell ref="B17:C17"/>
    <mergeCell ref="E72:G72"/>
    <mergeCell ref="B74:C74"/>
    <mergeCell ref="A76:B76"/>
    <mergeCell ref="A59:H59"/>
    <mergeCell ref="A60:H60"/>
    <mergeCell ref="A61:H61"/>
    <mergeCell ref="A62:H62"/>
    <mergeCell ref="A63:H63"/>
    <mergeCell ref="A64:H64"/>
    <mergeCell ref="B20:C20"/>
    <mergeCell ref="D20:E20"/>
    <mergeCell ref="A65:H65"/>
    <mergeCell ref="A66:H66"/>
    <mergeCell ref="E69:G69"/>
    <mergeCell ref="B56:F56"/>
    <mergeCell ref="G56:H56"/>
    <mergeCell ref="A58:H58"/>
    <mergeCell ref="A19:A22"/>
    <mergeCell ref="B19:C19"/>
    <mergeCell ref="D19:E19"/>
    <mergeCell ref="B21:C21"/>
    <mergeCell ref="D21:E21"/>
    <mergeCell ref="B22:C22"/>
    <mergeCell ref="D22:E22"/>
  </mergeCells>
  <conditionalFormatting sqref="F14:H17 F19:H55">
    <cfRule type="cellIs" dxfId="17" priority="5" operator="lessThan">
      <formula>0</formula>
    </cfRule>
  </conditionalFormatting>
  <printOptions horizontalCentered="1"/>
  <pageMargins left="0.25" right="0.25" top="0.25" bottom="0.25" header="0" footer="0"/>
  <pageSetup paperSize="5" scale="8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0F9D-E42F-411A-ACBE-2078C03384F4}">
  <sheetPr>
    <pageSetUpPr fitToPage="1"/>
  </sheetPr>
  <dimension ref="A1:K138"/>
  <sheetViews>
    <sheetView view="pageBreakPreview" zoomScaleNormal="100" zoomScaleSheetLayoutView="100" workbookViewId="0">
      <selection activeCell="B4" sqref="B4:C4"/>
    </sheetView>
  </sheetViews>
  <sheetFormatPr defaultColWidth="10.109375" defaultRowHeight="15"/>
  <cols>
    <col min="1" max="1" width="21.6640625" style="5" customWidth="1"/>
    <col min="2" max="2" width="6.6640625" style="5" customWidth="1"/>
    <col min="3" max="5" width="9.6640625" style="5" customWidth="1"/>
    <col min="6" max="6" width="12.6640625" style="5" customWidth="1"/>
    <col min="7" max="7" width="9.6640625" style="5" customWidth="1"/>
    <col min="8" max="10" width="12.6640625" style="5" customWidth="1"/>
    <col min="11" max="11" width="4.77734375" style="5" customWidth="1"/>
    <col min="12" max="16384" width="10.109375" style="5"/>
  </cols>
  <sheetData>
    <row r="1" spans="1:11" ht="15" customHeight="1" thickTop="1">
      <c r="A1" s="648"/>
      <c r="B1" s="649"/>
      <c r="C1" s="649"/>
      <c r="D1" s="649"/>
      <c r="E1" s="649"/>
      <c r="F1" s="649"/>
      <c r="G1" s="649"/>
      <c r="H1" s="649"/>
      <c r="I1" s="649"/>
      <c r="J1" s="650"/>
    </row>
    <row r="2" spans="1:11" ht="20.100000000000001" customHeight="1">
      <c r="A2" s="657" t="s">
        <v>145</v>
      </c>
      <c r="B2" s="658"/>
      <c r="C2" s="658"/>
      <c r="D2" s="658"/>
      <c r="E2" s="658"/>
      <c r="F2" s="658"/>
      <c r="G2" s="658"/>
      <c r="H2" s="658"/>
      <c r="I2" s="658"/>
      <c r="J2" s="659"/>
    </row>
    <row r="3" spans="1:11" ht="15" customHeight="1">
      <c r="A3" s="651"/>
      <c r="B3" s="652"/>
      <c r="C3" s="652"/>
      <c r="D3" s="652"/>
      <c r="E3" s="652"/>
      <c r="F3" s="652"/>
      <c r="G3" s="652"/>
      <c r="H3" s="652"/>
      <c r="I3" s="652"/>
      <c r="J3" s="653"/>
    </row>
    <row r="4" spans="1:11" ht="15" customHeight="1">
      <c r="A4" s="54" t="s">
        <v>19</v>
      </c>
      <c r="B4" s="661" t="str">
        <f>'100''s'!B4</f>
        <v>Merkley Oaks</v>
      </c>
      <c r="C4" s="661"/>
      <c r="D4" s="27"/>
      <c r="E4" s="27"/>
      <c r="F4" s="52"/>
      <c r="G4" s="23"/>
      <c r="H4" s="149" t="s">
        <v>0</v>
      </c>
      <c r="I4" s="187">
        <f>'100''s'!I4</f>
        <v>45748</v>
      </c>
      <c r="J4" s="165"/>
      <c r="K4" s="26"/>
    </row>
    <row r="5" spans="1:11" ht="15" customHeight="1">
      <c r="A5" s="54" t="s">
        <v>20</v>
      </c>
      <c r="B5" s="740" t="s">
        <v>289</v>
      </c>
      <c r="C5" s="740"/>
      <c r="D5" s="24"/>
      <c r="E5" s="24"/>
      <c r="F5" s="59"/>
      <c r="G5" s="24"/>
      <c r="H5" s="149" t="s">
        <v>183</v>
      </c>
      <c r="I5" s="423" t="str">
        <f>'100''s'!I5</f>
        <v>XXX - XXX</v>
      </c>
      <c r="J5" s="126"/>
      <c r="K5" s="28"/>
    </row>
    <row r="6" spans="1:11" ht="15" customHeight="1">
      <c r="A6" s="54"/>
      <c r="B6" s="7"/>
      <c r="C6" s="24" t="s">
        <v>1</v>
      </c>
      <c r="D6" s="24"/>
      <c r="E6" s="24"/>
      <c r="F6" s="24"/>
      <c r="G6" s="59"/>
      <c r="H6" s="59"/>
      <c r="I6" s="59"/>
      <c r="J6" s="29"/>
      <c r="K6" s="28"/>
    </row>
    <row r="7" spans="1:11" ht="15" customHeight="1">
      <c r="A7" s="54" t="s">
        <v>3</v>
      </c>
      <c r="B7" s="662" t="str">
        <f>'100''s'!B7</f>
        <v xml:space="preserve">S &amp; S Bolton Electric Inc. </v>
      </c>
      <c r="C7" s="662"/>
      <c r="D7" s="662"/>
      <c r="E7" s="27"/>
      <c r="F7" s="27"/>
      <c r="G7" s="59"/>
      <c r="H7" s="24"/>
      <c r="I7" s="24"/>
      <c r="J7" s="25"/>
      <c r="K7" s="24"/>
    </row>
    <row r="8" spans="1:11" ht="15" customHeight="1">
      <c r="A8" s="54"/>
      <c r="B8" s="662" t="str">
        <f>'100''s'!B8</f>
        <v>Operating as S &amp; S Electric</v>
      </c>
      <c r="C8" s="662"/>
      <c r="D8" s="662"/>
      <c r="E8" s="27"/>
      <c r="F8" s="59"/>
      <c r="G8" s="188"/>
      <c r="H8" s="736" t="str">
        <f>'100''s'!H8</f>
        <v>CONTRACT PERIOD :</v>
      </c>
      <c r="I8" s="736"/>
      <c r="J8" s="30"/>
      <c r="K8" s="27"/>
    </row>
    <row r="9" spans="1:11" ht="15" customHeight="1">
      <c r="A9" s="54" t="s">
        <v>21</v>
      </c>
      <c r="B9" s="53" t="str">
        <f>'100''s'!B9</f>
        <v>A - 7</v>
      </c>
      <c r="C9" s="27"/>
      <c r="D9" s="24"/>
      <c r="E9" s="27"/>
      <c r="F9" s="59"/>
      <c r="G9" s="199"/>
      <c r="H9" s="656" t="str">
        <f>'100''s'!H9</f>
        <v>April 1, 2025 to March 31, 2026</v>
      </c>
      <c r="I9" s="656"/>
      <c r="J9" s="30"/>
      <c r="K9" s="27"/>
    </row>
    <row r="10" spans="1:11" ht="15" customHeight="1" thickBot="1">
      <c r="A10" s="31"/>
      <c r="B10" s="24"/>
      <c r="C10" s="28"/>
      <c r="D10" s="24"/>
      <c r="E10" s="24"/>
      <c r="F10" s="24"/>
      <c r="G10" s="24"/>
      <c r="H10" s="24"/>
      <c r="I10" s="24"/>
      <c r="J10" s="25"/>
    </row>
    <row r="11" spans="1:11" s="66" customFormat="1" ht="20.100000000000001" customHeight="1" thickTop="1" thickBot="1">
      <c r="A11" s="167"/>
      <c r="B11" s="737"/>
      <c r="C11" s="655"/>
      <c r="D11" s="655"/>
      <c r="E11" s="655"/>
      <c r="F11" s="655"/>
      <c r="G11" s="655"/>
      <c r="H11" s="178" t="s">
        <v>13</v>
      </c>
      <c r="I11" s="67" t="s">
        <v>22</v>
      </c>
      <c r="J11" s="376" t="s">
        <v>5</v>
      </c>
    </row>
    <row r="12" spans="1:11" ht="15" customHeight="1" thickTop="1">
      <c r="A12" s="73" t="s">
        <v>6</v>
      </c>
      <c r="B12" s="168"/>
      <c r="C12" s="33" t="s">
        <v>7</v>
      </c>
      <c r="D12" s="33" t="s">
        <v>8</v>
      </c>
      <c r="E12" s="111" t="s">
        <v>9</v>
      </c>
      <c r="F12" s="35" t="s">
        <v>13</v>
      </c>
      <c r="G12" s="34" t="s">
        <v>10</v>
      </c>
      <c r="H12" s="168" t="s">
        <v>38</v>
      </c>
      <c r="I12" s="49"/>
      <c r="J12" s="377"/>
    </row>
    <row r="13" spans="1:11" ht="15" customHeight="1">
      <c r="A13" s="37" t="s">
        <v>1</v>
      </c>
      <c r="B13" s="169"/>
      <c r="C13" s="32" t="s">
        <v>11</v>
      </c>
      <c r="D13" s="32" t="s">
        <v>12</v>
      </c>
      <c r="E13" s="113" t="s">
        <v>12</v>
      </c>
      <c r="F13" s="65"/>
      <c r="G13" s="36" t="s">
        <v>12</v>
      </c>
      <c r="H13" s="169"/>
      <c r="I13" s="50"/>
      <c r="J13" s="378"/>
    </row>
    <row r="14" spans="1:11" ht="15" customHeight="1">
      <c r="A14" s="37"/>
      <c r="B14" s="40"/>
      <c r="C14" s="38"/>
      <c r="D14" s="38"/>
      <c r="E14" s="115"/>
      <c r="F14" s="65"/>
      <c r="G14" s="39"/>
      <c r="H14" s="40"/>
      <c r="I14" s="50"/>
      <c r="J14" s="378"/>
    </row>
    <row r="15" spans="1:11" ht="15" customHeight="1">
      <c r="A15" s="37"/>
      <c r="B15" s="170"/>
      <c r="C15" s="38"/>
      <c r="D15" s="38"/>
      <c r="E15" s="115"/>
      <c r="F15" s="41"/>
      <c r="G15" s="39"/>
      <c r="H15" s="40"/>
      <c r="I15" s="50"/>
      <c r="J15" s="378"/>
    </row>
    <row r="16" spans="1:11" ht="15" customHeight="1">
      <c r="A16" s="74" t="s">
        <v>92</v>
      </c>
      <c r="B16" s="171"/>
      <c r="C16" s="42"/>
      <c r="D16" s="32"/>
      <c r="E16" s="113"/>
      <c r="F16" s="41"/>
      <c r="G16" s="36" t="s">
        <v>15</v>
      </c>
      <c r="H16" s="179">
        <v>1</v>
      </c>
      <c r="I16" s="385">
        <v>0.13</v>
      </c>
      <c r="J16" s="378"/>
    </row>
    <row r="17" spans="1:10" ht="15" customHeight="1" thickBot="1">
      <c r="A17" s="64" t="s">
        <v>14</v>
      </c>
      <c r="B17" s="172"/>
      <c r="C17" s="173">
        <v>240</v>
      </c>
      <c r="D17" s="173">
        <v>240</v>
      </c>
      <c r="E17" s="174">
        <v>241</v>
      </c>
      <c r="F17" s="175"/>
      <c r="G17" s="76">
        <v>247</v>
      </c>
      <c r="H17" s="180"/>
      <c r="I17" s="51"/>
      <c r="J17" s="379"/>
    </row>
    <row r="18" spans="1:10" ht="20.100000000000001" customHeight="1" thickTop="1" thickBot="1">
      <c r="A18" s="460" t="s">
        <v>16</v>
      </c>
      <c r="B18" s="461"/>
      <c r="C18" s="462"/>
      <c r="D18" s="462"/>
      <c r="E18" s="463"/>
      <c r="F18" s="464"/>
      <c r="G18" s="465"/>
      <c r="H18" s="466"/>
      <c r="I18" s="467"/>
      <c r="J18" s="468"/>
    </row>
    <row r="19" spans="1:10" ht="15" customHeight="1" thickTop="1">
      <c r="A19" s="500"/>
      <c r="B19" s="425"/>
      <c r="C19" s="426"/>
      <c r="D19" s="426"/>
      <c r="E19" s="427"/>
      <c r="F19" s="428"/>
      <c r="G19" s="430"/>
      <c r="H19" s="431"/>
      <c r="I19" s="432"/>
      <c r="J19" s="433"/>
    </row>
    <row r="20" spans="1:10" ht="15" customHeight="1">
      <c r="A20" s="501" t="s">
        <v>68</v>
      </c>
      <c r="B20" s="403"/>
      <c r="C20" s="527">
        <v>0</v>
      </c>
      <c r="D20" s="527">
        <v>0</v>
      </c>
      <c r="E20" s="528">
        <v>0</v>
      </c>
      <c r="F20" s="529">
        <f>SUM(C20:E20)</f>
        <v>0</v>
      </c>
      <c r="G20" s="530">
        <v>0</v>
      </c>
      <c r="H20" s="535">
        <f>F20+G20</f>
        <v>0</v>
      </c>
      <c r="I20" s="533">
        <f>H20*I$16</f>
        <v>0</v>
      </c>
      <c r="J20" s="534">
        <f>SUM(H20:I20)</f>
        <v>0</v>
      </c>
    </row>
    <row r="21" spans="1:10" ht="15" customHeight="1">
      <c r="A21" s="501"/>
      <c r="B21" s="453"/>
      <c r="C21" s="454"/>
      <c r="D21" s="454"/>
      <c r="E21" s="455"/>
      <c r="F21" s="369"/>
      <c r="G21" s="457"/>
      <c r="H21" s="453"/>
      <c r="I21" s="458"/>
      <c r="J21" s="459"/>
    </row>
    <row r="22" spans="1:10" ht="15" customHeight="1">
      <c r="A22" s="502" t="s">
        <v>184</v>
      </c>
      <c r="B22" s="469" t="s">
        <v>286</v>
      </c>
      <c r="C22" s="527">
        <v>0</v>
      </c>
      <c r="D22" s="527">
        <v>0</v>
      </c>
      <c r="E22" s="528">
        <v>0</v>
      </c>
      <c r="F22" s="529">
        <f t="shared" ref="F22:F23" si="0">SUM(C22:E22)</f>
        <v>0</v>
      </c>
      <c r="G22" s="530">
        <v>0</v>
      </c>
      <c r="H22" s="535">
        <f>F22+G22</f>
        <v>0</v>
      </c>
      <c r="I22" s="533">
        <f>H22*I$16</f>
        <v>0</v>
      </c>
      <c r="J22" s="534">
        <f>SUM(H22:I22)</f>
        <v>0</v>
      </c>
    </row>
    <row r="23" spans="1:10" ht="15" customHeight="1">
      <c r="A23" s="502" t="s">
        <v>185</v>
      </c>
      <c r="B23" s="469" t="s">
        <v>286</v>
      </c>
      <c r="C23" s="527">
        <v>0</v>
      </c>
      <c r="D23" s="527">
        <v>0</v>
      </c>
      <c r="E23" s="528">
        <v>0</v>
      </c>
      <c r="F23" s="529">
        <f t="shared" si="0"/>
        <v>0</v>
      </c>
      <c r="G23" s="530">
        <v>0</v>
      </c>
      <c r="H23" s="535">
        <f>F23+G23</f>
        <v>0</v>
      </c>
      <c r="I23" s="533">
        <f>H23*I$16</f>
        <v>0</v>
      </c>
      <c r="J23" s="534">
        <f>SUM(H23:I23)</f>
        <v>0</v>
      </c>
    </row>
    <row r="24" spans="1:10" ht="15" customHeight="1">
      <c r="A24" s="503"/>
      <c r="B24" s="438"/>
      <c r="C24" s="439"/>
      <c r="D24" s="440"/>
      <c r="E24" s="441"/>
      <c r="F24" s="370"/>
      <c r="G24" s="443"/>
      <c r="H24" s="444"/>
      <c r="I24" s="408"/>
      <c r="J24" s="445"/>
    </row>
    <row r="25" spans="1:10" ht="15" customHeight="1">
      <c r="A25" s="504" t="s">
        <v>186</v>
      </c>
      <c r="B25" s="403"/>
      <c r="C25" s="527">
        <v>0</v>
      </c>
      <c r="D25" s="527">
        <v>0</v>
      </c>
      <c r="E25" s="528">
        <v>0</v>
      </c>
      <c r="F25" s="529">
        <f t="shared" ref="F25:F26" si="1">SUM(C25:E25)</f>
        <v>0</v>
      </c>
      <c r="G25" s="530">
        <v>0</v>
      </c>
      <c r="H25" s="535">
        <f>F25+G25</f>
        <v>0</v>
      </c>
      <c r="I25" s="533">
        <f>H25*I$16</f>
        <v>0</v>
      </c>
      <c r="J25" s="534">
        <f>SUM(H25:I25)</f>
        <v>0</v>
      </c>
    </row>
    <row r="26" spans="1:10" ht="15" customHeight="1">
      <c r="A26" s="504" t="s">
        <v>187</v>
      </c>
      <c r="B26" s="403"/>
      <c r="C26" s="527">
        <v>0</v>
      </c>
      <c r="D26" s="527">
        <v>0</v>
      </c>
      <c r="E26" s="528">
        <v>0</v>
      </c>
      <c r="F26" s="529">
        <f t="shared" si="1"/>
        <v>0</v>
      </c>
      <c r="G26" s="530">
        <v>0</v>
      </c>
      <c r="H26" s="535">
        <f>F26+G26</f>
        <v>0</v>
      </c>
      <c r="I26" s="533">
        <f>H26*I$16</f>
        <v>0</v>
      </c>
      <c r="J26" s="534">
        <f>SUM(H26:I26)</f>
        <v>0</v>
      </c>
    </row>
    <row r="27" spans="1:10" ht="15" customHeight="1">
      <c r="A27" s="504"/>
      <c r="B27" s="403"/>
      <c r="C27" s="404"/>
      <c r="D27" s="404"/>
      <c r="E27" s="405"/>
      <c r="F27" s="368"/>
      <c r="G27" s="406"/>
      <c r="H27" s="407"/>
      <c r="I27" s="408"/>
      <c r="J27" s="409"/>
    </row>
    <row r="28" spans="1:10" ht="15" customHeight="1">
      <c r="A28" s="505" t="s">
        <v>188</v>
      </c>
      <c r="B28" s="403"/>
      <c r="C28" s="527">
        <v>0</v>
      </c>
      <c r="D28" s="527">
        <v>0</v>
      </c>
      <c r="E28" s="528">
        <v>0</v>
      </c>
      <c r="F28" s="529">
        <f>SUM(C28:E28)</f>
        <v>0</v>
      </c>
      <c r="G28" s="530">
        <v>0</v>
      </c>
      <c r="H28" s="535">
        <f>F28+G28</f>
        <v>0</v>
      </c>
      <c r="I28" s="533">
        <f>H28*I$16</f>
        <v>0</v>
      </c>
      <c r="J28" s="534">
        <f>SUM(H28:I28)</f>
        <v>0</v>
      </c>
    </row>
    <row r="29" spans="1:10" ht="15" customHeight="1">
      <c r="A29" s="504"/>
      <c r="B29" s="403"/>
      <c r="C29" s="404"/>
      <c r="D29" s="404"/>
      <c r="E29" s="405"/>
      <c r="F29" s="368"/>
      <c r="G29" s="406"/>
      <c r="H29" s="407"/>
      <c r="I29" s="408"/>
      <c r="J29" s="409"/>
    </row>
    <row r="30" spans="1:10" ht="15" customHeight="1">
      <c r="A30" s="505" t="s">
        <v>189</v>
      </c>
      <c r="B30" s="403"/>
      <c r="C30" s="527">
        <v>0</v>
      </c>
      <c r="D30" s="527">
        <v>0</v>
      </c>
      <c r="E30" s="528">
        <v>0</v>
      </c>
      <c r="F30" s="529">
        <f t="shared" ref="F30:F31" si="2">SUM(C30:E30)</f>
        <v>0</v>
      </c>
      <c r="G30" s="530">
        <v>0</v>
      </c>
      <c r="H30" s="535">
        <f>F30+G30</f>
        <v>0</v>
      </c>
      <c r="I30" s="533">
        <f>H30*I$16</f>
        <v>0</v>
      </c>
      <c r="J30" s="534">
        <f>SUM(H30:I30)</f>
        <v>0</v>
      </c>
    </row>
    <row r="31" spans="1:10" ht="15" customHeight="1">
      <c r="A31" s="505" t="s">
        <v>331</v>
      </c>
      <c r="B31" s="403"/>
      <c r="C31" s="527">
        <v>0</v>
      </c>
      <c r="D31" s="527">
        <v>0</v>
      </c>
      <c r="E31" s="528">
        <v>0</v>
      </c>
      <c r="F31" s="529">
        <f t="shared" si="2"/>
        <v>0</v>
      </c>
      <c r="G31" s="530">
        <v>0</v>
      </c>
      <c r="H31" s="535">
        <f>F31+G31</f>
        <v>0</v>
      </c>
      <c r="I31" s="533">
        <f>H31*I$16</f>
        <v>0</v>
      </c>
      <c r="J31" s="534">
        <f>SUM(H31:I31)</f>
        <v>0</v>
      </c>
    </row>
    <row r="32" spans="1:10" ht="15" customHeight="1">
      <c r="A32" s="506"/>
      <c r="B32" s="403"/>
      <c r="C32" s="404"/>
      <c r="D32" s="404"/>
      <c r="E32" s="405"/>
      <c r="F32" s="368"/>
      <c r="G32" s="406"/>
      <c r="H32" s="407"/>
      <c r="I32" s="408"/>
      <c r="J32" s="409"/>
    </row>
    <row r="33" spans="1:10" ht="15" customHeight="1">
      <c r="A33" s="507" t="s">
        <v>354</v>
      </c>
      <c r="B33" s="403"/>
      <c r="C33" s="527">
        <v>0</v>
      </c>
      <c r="D33" s="527">
        <v>0</v>
      </c>
      <c r="E33" s="528">
        <v>0</v>
      </c>
      <c r="F33" s="529">
        <f>SUM(C33:E33)</f>
        <v>0</v>
      </c>
      <c r="G33" s="530">
        <v>0</v>
      </c>
      <c r="H33" s="535">
        <f>F33+G33</f>
        <v>0</v>
      </c>
      <c r="I33" s="533">
        <f>H33*I$16</f>
        <v>0</v>
      </c>
      <c r="J33" s="534">
        <f>SUM(H33:I33)</f>
        <v>0</v>
      </c>
    </row>
    <row r="34" spans="1:10" ht="15" customHeight="1">
      <c r="A34" s="507"/>
      <c r="B34" s="403"/>
      <c r="C34" s="404"/>
      <c r="D34" s="404"/>
      <c r="E34" s="405"/>
      <c r="F34" s="368"/>
      <c r="G34" s="406"/>
      <c r="H34" s="407"/>
      <c r="I34" s="408"/>
      <c r="J34" s="409"/>
    </row>
    <row r="35" spans="1:10" ht="15" customHeight="1">
      <c r="A35" s="507" t="s">
        <v>358</v>
      </c>
      <c r="B35" s="403"/>
      <c r="C35" s="527">
        <v>0</v>
      </c>
      <c r="D35" s="527">
        <v>0</v>
      </c>
      <c r="E35" s="528">
        <v>0</v>
      </c>
      <c r="F35" s="529">
        <f t="shared" ref="F35" si="3">SUM(C35:E35)</f>
        <v>0</v>
      </c>
      <c r="G35" s="530">
        <v>0</v>
      </c>
      <c r="H35" s="535">
        <f t="shared" ref="H35" si="4">F35+G35</f>
        <v>0</v>
      </c>
      <c r="I35" s="533">
        <f t="shared" ref="I35" si="5">H35*I$16</f>
        <v>0</v>
      </c>
      <c r="J35" s="534">
        <f t="shared" ref="J35" si="6">SUM(H35:I35)</f>
        <v>0</v>
      </c>
    </row>
    <row r="36" spans="1:10" s="215" customFormat="1" ht="15" customHeight="1">
      <c r="A36" s="507"/>
      <c r="B36" s="403"/>
      <c r="C36" s="404"/>
      <c r="D36" s="404"/>
      <c r="E36" s="405"/>
      <c r="F36" s="368"/>
      <c r="G36" s="406"/>
      <c r="H36" s="407"/>
      <c r="I36" s="408"/>
      <c r="J36" s="409"/>
    </row>
    <row r="37" spans="1:10" ht="15" customHeight="1">
      <c r="A37" s="504"/>
      <c r="B37" s="403"/>
      <c r="C37" s="404"/>
      <c r="D37" s="404"/>
      <c r="E37" s="405"/>
      <c r="F37" s="368"/>
      <c r="G37" s="406"/>
      <c r="H37" s="407"/>
      <c r="I37" s="408"/>
      <c r="J37" s="409"/>
    </row>
    <row r="38" spans="1:10" ht="15" customHeight="1">
      <c r="A38" s="508"/>
      <c r="B38" s="102"/>
      <c r="C38" s="81"/>
      <c r="D38" s="81"/>
      <c r="E38" s="103"/>
      <c r="F38" s="86"/>
      <c r="G38" s="85"/>
      <c r="H38" s="182"/>
      <c r="I38" s="77"/>
      <c r="J38" s="381"/>
    </row>
    <row r="39" spans="1:10" ht="15" customHeight="1">
      <c r="A39" s="508"/>
      <c r="B39" s="102"/>
      <c r="C39" s="81"/>
      <c r="D39" s="81"/>
      <c r="E39" s="103"/>
      <c r="F39" s="86"/>
      <c r="G39" s="85"/>
      <c r="H39" s="182"/>
      <c r="I39" s="77"/>
      <c r="J39" s="381"/>
    </row>
    <row r="40" spans="1:10" ht="15" customHeight="1">
      <c r="A40" s="508"/>
      <c r="B40" s="102"/>
      <c r="C40" s="81"/>
      <c r="D40" s="81"/>
      <c r="E40" s="103"/>
      <c r="F40" s="86"/>
      <c r="G40" s="85"/>
      <c r="H40" s="102"/>
      <c r="I40" s="87"/>
      <c r="J40" s="383"/>
    </row>
    <row r="41" spans="1:10" ht="15" customHeight="1">
      <c r="A41" s="508"/>
      <c r="B41" s="102"/>
      <c r="C41" s="81"/>
      <c r="D41" s="81"/>
      <c r="E41" s="103"/>
      <c r="F41" s="86"/>
      <c r="G41" s="85"/>
      <c r="H41" s="182"/>
      <c r="I41" s="77"/>
      <c r="J41" s="381"/>
    </row>
    <row r="42" spans="1:10" ht="15" customHeight="1">
      <c r="A42" s="508"/>
      <c r="B42" s="102"/>
      <c r="C42" s="81"/>
      <c r="D42" s="81"/>
      <c r="E42" s="103"/>
      <c r="F42" s="86"/>
      <c r="G42" s="85"/>
      <c r="H42" s="102"/>
      <c r="I42" s="87"/>
      <c r="J42" s="383"/>
    </row>
    <row r="43" spans="1:10" ht="15" customHeight="1">
      <c r="A43" s="508"/>
      <c r="B43" s="102"/>
      <c r="C43" s="81"/>
      <c r="D43" s="81"/>
      <c r="E43" s="103"/>
      <c r="F43" s="86"/>
      <c r="G43" s="85"/>
      <c r="H43" s="102"/>
      <c r="I43" s="87"/>
      <c r="J43" s="383"/>
    </row>
    <row r="44" spans="1:10" ht="15" customHeight="1">
      <c r="A44" s="508"/>
      <c r="B44" s="102"/>
      <c r="C44" s="81"/>
      <c r="D44" s="81"/>
      <c r="E44" s="103"/>
      <c r="F44" s="86"/>
      <c r="G44" s="85"/>
      <c r="H44" s="102"/>
      <c r="I44" s="87"/>
      <c r="J44" s="383"/>
    </row>
    <row r="45" spans="1:10" ht="15" customHeight="1">
      <c r="A45" s="508"/>
      <c r="B45" s="102"/>
      <c r="C45" s="81"/>
      <c r="D45" s="81"/>
      <c r="E45" s="103"/>
      <c r="F45" s="86"/>
      <c r="G45" s="85"/>
      <c r="H45" s="102"/>
      <c r="I45" s="87"/>
      <c r="J45" s="383"/>
    </row>
    <row r="46" spans="1:10" ht="15" customHeight="1">
      <c r="A46" s="508"/>
      <c r="B46" s="102"/>
      <c r="C46" s="81"/>
      <c r="D46" s="81"/>
      <c r="E46" s="103"/>
      <c r="F46" s="86"/>
      <c r="G46" s="85"/>
      <c r="H46" s="102"/>
      <c r="I46" s="87"/>
      <c r="J46" s="383"/>
    </row>
    <row r="47" spans="1:10" ht="15" customHeight="1">
      <c r="A47" s="508"/>
      <c r="B47" s="102"/>
      <c r="C47" s="81"/>
      <c r="D47" s="81"/>
      <c r="E47" s="103"/>
      <c r="F47" s="86"/>
      <c r="G47" s="85"/>
      <c r="H47" s="102"/>
      <c r="I47" s="87"/>
      <c r="J47" s="383"/>
    </row>
    <row r="48" spans="1:10" ht="15" customHeight="1">
      <c r="A48" s="508"/>
      <c r="B48" s="102"/>
      <c r="C48" s="81"/>
      <c r="D48" s="81"/>
      <c r="E48" s="103"/>
      <c r="F48" s="86"/>
      <c r="G48" s="85"/>
      <c r="H48" s="102"/>
      <c r="I48" s="87"/>
      <c r="J48" s="383"/>
    </row>
    <row r="49" spans="1:10" ht="15" customHeight="1">
      <c r="A49" s="508"/>
      <c r="B49" s="102"/>
      <c r="C49" s="81"/>
      <c r="D49" s="81"/>
      <c r="E49" s="103"/>
      <c r="F49" s="86"/>
      <c r="G49" s="85"/>
      <c r="H49" s="102"/>
      <c r="I49" s="87"/>
      <c r="J49" s="383"/>
    </row>
    <row r="50" spans="1:10" ht="15" customHeight="1">
      <c r="A50" s="508"/>
      <c r="B50" s="102"/>
      <c r="C50" s="81"/>
      <c r="D50" s="81"/>
      <c r="E50" s="103"/>
      <c r="F50" s="86"/>
      <c r="G50" s="85"/>
      <c r="H50" s="102"/>
      <c r="I50" s="87"/>
      <c r="J50" s="383"/>
    </row>
    <row r="51" spans="1:10" ht="15" customHeight="1">
      <c r="A51" s="509"/>
      <c r="B51" s="104"/>
      <c r="C51" s="83"/>
      <c r="D51" s="83"/>
      <c r="E51" s="105"/>
      <c r="F51" s="89"/>
      <c r="G51" s="88"/>
      <c r="H51" s="183"/>
      <c r="I51" s="90"/>
      <c r="J51" s="386"/>
    </row>
    <row r="52" spans="1:10" ht="15" customHeight="1">
      <c r="A52" s="510"/>
      <c r="B52" s="106"/>
      <c r="C52" s="84"/>
      <c r="D52" s="84"/>
      <c r="E52" s="96"/>
      <c r="F52" s="78"/>
      <c r="G52" s="177"/>
      <c r="H52" s="101"/>
      <c r="I52" s="80"/>
      <c r="J52" s="382"/>
    </row>
    <row r="53" spans="1:10" ht="15" customHeight="1" thickBot="1">
      <c r="A53" s="511"/>
      <c r="B53" s="310"/>
      <c r="C53" s="311"/>
      <c r="D53" s="311"/>
      <c r="E53" s="312"/>
      <c r="F53" s="92"/>
      <c r="G53" s="91"/>
      <c r="H53" s="184"/>
      <c r="I53" s="185"/>
      <c r="J53" s="390"/>
    </row>
    <row r="54" spans="1:10" ht="18" customHeight="1" thickTop="1">
      <c r="A54" s="94" t="s">
        <v>156</v>
      </c>
      <c r="B54" s="614" t="s">
        <v>168</v>
      </c>
      <c r="C54" s="615"/>
      <c r="D54" s="615"/>
      <c r="E54" s="615"/>
      <c r="F54" s="615"/>
      <c r="G54" s="615"/>
      <c r="H54" s="616"/>
      <c r="I54" s="738"/>
      <c r="J54" s="739"/>
    </row>
    <row r="55" spans="1:10" ht="18" customHeight="1">
      <c r="A55" s="45"/>
      <c r="B55" s="617" t="s">
        <v>169</v>
      </c>
      <c r="C55" s="618"/>
      <c r="D55" s="618"/>
      <c r="E55" s="618"/>
      <c r="F55" s="618"/>
      <c r="G55" s="618"/>
      <c r="H55" s="619"/>
      <c r="I55" s="734"/>
      <c r="J55" s="735"/>
    </row>
    <row r="56" spans="1:10" ht="18" customHeight="1">
      <c r="A56" s="45"/>
      <c r="B56" s="617" t="s">
        <v>171</v>
      </c>
      <c r="C56" s="618"/>
      <c r="D56" s="618"/>
      <c r="E56" s="618"/>
      <c r="F56" s="618"/>
      <c r="G56" s="618"/>
      <c r="H56" s="619"/>
      <c r="I56" s="624"/>
      <c r="J56" s="625"/>
    </row>
    <row r="57" spans="1:10" ht="18" customHeight="1">
      <c r="A57" s="45"/>
      <c r="B57" s="617" t="s">
        <v>172</v>
      </c>
      <c r="C57" s="618"/>
      <c r="D57" s="618"/>
      <c r="E57" s="618"/>
      <c r="F57" s="618"/>
      <c r="G57" s="618"/>
      <c r="H57" s="619"/>
      <c r="I57" s="624"/>
      <c r="J57" s="625"/>
    </row>
    <row r="58" spans="1:10" ht="18" customHeight="1">
      <c r="A58" s="45"/>
      <c r="B58" s="617" t="s">
        <v>190</v>
      </c>
      <c r="C58" s="618"/>
      <c r="D58" s="618"/>
      <c r="E58" s="618"/>
      <c r="F58" s="618"/>
      <c r="G58" s="618"/>
      <c r="H58" s="619"/>
      <c r="I58" s="624"/>
      <c r="J58" s="625"/>
    </row>
    <row r="59" spans="1:10" ht="18" customHeight="1">
      <c r="A59" s="45"/>
      <c r="B59" s="617" t="s">
        <v>174</v>
      </c>
      <c r="C59" s="618"/>
      <c r="D59" s="618"/>
      <c r="E59" s="618"/>
      <c r="F59" s="618"/>
      <c r="G59" s="618"/>
      <c r="H59" s="619"/>
      <c r="I59" s="624"/>
      <c r="J59" s="625"/>
    </row>
    <row r="60" spans="1:10" ht="18" customHeight="1">
      <c r="A60" s="176"/>
      <c r="B60" s="617" t="s">
        <v>342</v>
      </c>
      <c r="C60" s="618"/>
      <c r="D60" s="618"/>
      <c r="E60" s="618"/>
      <c r="F60" s="618"/>
      <c r="G60" s="618"/>
      <c r="H60" s="619"/>
      <c r="I60" s="732"/>
      <c r="J60" s="733"/>
    </row>
    <row r="61" spans="1:10" ht="18" customHeight="1" thickBot="1">
      <c r="A61" s="365"/>
      <c r="B61" s="637" t="s">
        <v>287</v>
      </c>
      <c r="C61" s="638"/>
      <c r="D61" s="638"/>
      <c r="E61" s="638"/>
      <c r="F61" s="638"/>
      <c r="G61" s="638"/>
      <c r="H61" s="639"/>
      <c r="I61" s="721"/>
      <c r="J61" s="722"/>
    </row>
    <row r="62" spans="1:10" ht="20.100000000000001" customHeight="1" thickTop="1" thickBot="1">
      <c r="A62" s="364" t="s">
        <v>17</v>
      </c>
      <c r="B62" s="723" t="str">
        <f>Extras!B217</f>
        <v>Hourly Rate for Repairs and Authorized Service Outside of Contractual Obligations</v>
      </c>
      <c r="C62" s="724"/>
      <c r="D62" s="724"/>
      <c r="E62" s="724"/>
      <c r="F62" s="724"/>
      <c r="G62" s="724"/>
      <c r="H62" s="725"/>
      <c r="I62" s="642" t="str">
        <f>Extras!H217</f>
        <v>$0.00 / Hr. / Man</v>
      </c>
      <c r="J62" s="644"/>
    </row>
    <row r="63" spans="1:10" ht="15" customHeight="1" thickTop="1">
      <c r="A63" s="726"/>
      <c r="B63" s="727"/>
      <c r="C63" s="727"/>
      <c r="D63" s="727"/>
      <c r="E63" s="727"/>
      <c r="F63" s="727"/>
      <c r="G63" s="727"/>
      <c r="H63" s="727"/>
      <c r="I63" s="727"/>
      <c r="J63" s="728"/>
    </row>
    <row r="64" spans="1:10" ht="20.100000000000001" customHeight="1">
      <c r="A64" s="729" t="s">
        <v>18</v>
      </c>
      <c r="B64" s="730"/>
      <c r="C64" s="730"/>
      <c r="D64" s="730"/>
      <c r="E64" s="730"/>
      <c r="F64" s="730"/>
      <c r="G64" s="730"/>
      <c r="H64" s="730"/>
      <c r="I64" s="730"/>
      <c r="J64" s="731"/>
    </row>
    <row r="65" spans="1:10" ht="15" customHeight="1">
      <c r="A65" s="651"/>
      <c r="B65" s="652"/>
      <c r="C65" s="652"/>
      <c r="D65" s="652"/>
      <c r="E65" s="652"/>
      <c r="F65" s="652"/>
      <c r="G65" s="652"/>
      <c r="H65" s="652"/>
      <c r="I65" s="652"/>
      <c r="J65" s="653"/>
    </row>
    <row r="66" spans="1:10" ht="15" customHeight="1">
      <c r="A66" s="630" t="s">
        <v>345</v>
      </c>
      <c r="B66" s="631"/>
      <c r="C66" s="631"/>
      <c r="D66" s="631"/>
      <c r="E66" s="631"/>
      <c r="F66" s="631"/>
      <c r="G66" s="631"/>
      <c r="H66" s="631"/>
      <c r="I66" s="631"/>
      <c r="J66" s="632"/>
    </row>
    <row r="67" spans="1:10" ht="15" customHeight="1">
      <c r="A67" s="630" t="s">
        <v>346</v>
      </c>
      <c r="B67" s="631"/>
      <c r="C67" s="631"/>
      <c r="D67" s="631"/>
      <c r="E67" s="631"/>
      <c r="F67" s="631"/>
      <c r="G67" s="631"/>
      <c r="H67" s="631"/>
      <c r="I67" s="631"/>
      <c r="J67" s="632"/>
    </row>
    <row r="68" spans="1:10" ht="15" customHeight="1">
      <c r="A68" s="634" t="s">
        <v>347</v>
      </c>
      <c r="B68" s="635"/>
      <c r="C68" s="635"/>
      <c r="D68" s="635"/>
      <c r="E68" s="635"/>
      <c r="F68" s="635"/>
      <c r="G68" s="635"/>
      <c r="H68" s="635"/>
      <c r="I68" s="635"/>
      <c r="J68" s="636"/>
    </row>
    <row r="69" spans="1:10" ht="15" customHeight="1">
      <c r="A69" s="630" t="s">
        <v>348</v>
      </c>
      <c r="B69" s="631"/>
      <c r="C69" s="631"/>
      <c r="D69" s="631"/>
      <c r="E69" s="631"/>
      <c r="F69" s="631"/>
      <c r="G69" s="631"/>
      <c r="H69" s="631"/>
      <c r="I69" s="631"/>
      <c r="J69" s="632"/>
    </row>
    <row r="70" spans="1:10" ht="15" customHeight="1">
      <c r="A70" s="630" t="s">
        <v>349</v>
      </c>
      <c r="B70" s="631"/>
      <c r="C70" s="631"/>
      <c r="D70" s="631"/>
      <c r="E70" s="631"/>
      <c r="F70" s="631"/>
      <c r="G70" s="631"/>
      <c r="H70" s="631"/>
      <c r="I70" s="631"/>
      <c r="J70" s="632"/>
    </row>
    <row r="71" spans="1:10" ht="15" customHeight="1">
      <c r="A71" s="630" t="s">
        <v>350</v>
      </c>
      <c r="B71" s="631"/>
      <c r="C71" s="631"/>
      <c r="D71" s="631"/>
      <c r="E71" s="631"/>
      <c r="F71" s="631"/>
      <c r="G71" s="631"/>
      <c r="H71" s="631"/>
      <c r="I71" s="631"/>
      <c r="J71" s="632"/>
    </row>
    <row r="72" spans="1:10" ht="15" customHeight="1">
      <c r="A72" s="630" t="s">
        <v>353</v>
      </c>
      <c r="B72" s="631"/>
      <c r="C72" s="631"/>
      <c r="D72" s="631"/>
      <c r="E72" s="631"/>
      <c r="F72" s="631"/>
      <c r="G72" s="631"/>
      <c r="H72" s="631"/>
      <c r="I72" s="631"/>
      <c r="J72" s="632"/>
    </row>
    <row r="73" spans="1:10" ht="15" customHeight="1">
      <c r="A73" s="630" t="s">
        <v>351</v>
      </c>
      <c r="B73" s="631"/>
      <c r="C73" s="631"/>
      <c r="D73" s="631"/>
      <c r="E73" s="631"/>
      <c r="F73" s="631"/>
      <c r="G73" s="631"/>
      <c r="H73" s="631"/>
      <c r="I73" s="631"/>
      <c r="J73" s="632"/>
    </row>
    <row r="74" spans="1:10" ht="15" customHeight="1">
      <c r="A74" s="630" t="s">
        <v>352</v>
      </c>
      <c r="B74" s="631"/>
      <c r="C74" s="631"/>
      <c r="D74" s="631"/>
      <c r="E74" s="631"/>
      <c r="F74" s="631"/>
      <c r="G74" s="631"/>
      <c r="H74" s="631"/>
      <c r="I74" s="631"/>
      <c r="J74" s="632"/>
    </row>
    <row r="75" spans="1:10" ht="15" customHeight="1">
      <c r="A75" s="18"/>
      <c r="B75" s="7"/>
      <c r="C75" s="7"/>
      <c r="D75" s="7"/>
      <c r="E75" s="7"/>
      <c r="F75" s="7"/>
      <c r="G75" s="60"/>
      <c r="H75" s="61"/>
      <c r="I75" s="61"/>
      <c r="J75" s="48"/>
    </row>
    <row r="76" spans="1:10" ht="15" customHeight="1">
      <c r="A76" s="18"/>
      <c r="B76" s="7"/>
      <c r="C76" s="7"/>
      <c r="D76" s="7"/>
      <c r="E76" s="7"/>
      <c r="F76" s="7"/>
      <c r="G76" s="60"/>
      <c r="H76" s="61"/>
      <c r="I76" s="61"/>
      <c r="J76" s="48"/>
    </row>
    <row r="77" spans="1:10" ht="15" customHeight="1">
      <c r="A77" s="18" t="s">
        <v>1</v>
      </c>
      <c r="B77" s="7"/>
      <c r="C77" s="7"/>
      <c r="D77" s="7"/>
      <c r="E77" s="7"/>
      <c r="F77" s="7"/>
      <c r="G77" s="702" t="s">
        <v>34</v>
      </c>
      <c r="H77" s="702"/>
      <c r="I77" s="702"/>
      <c r="J77" s="62"/>
    </row>
    <row r="78" spans="1:10" ht="15" customHeight="1">
      <c r="A78" s="18"/>
      <c r="B78" s="7"/>
      <c r="C78" s="7"/>
      <c r="D78" s="7"/>
      <c r="E78" s="7"/>
      <c r="F78" s="7"/>
      <c r="G78" s="363"/>
      <c r="H78" s="363"/>
      <c r="I78" s="363"/>
      <c r="J78" s="62"/>
    </row>
    <row r="79" spans="1:10" ht="15" customHeight="1">
      <c r="A79" s="18"/>
      <c r="B79" s="7"/>
      <c r="C79" s="7"/>
      <c r="D79" s="7"/>
      <c r="E79" s="7"/>
      <c r="F79" s="7"/>
      <c r="G79" s="60"/>
      <c r="H79" s="60"/>
      <c r="I79" s="61"/>
      <c r="J79" s="62"/>
    </row>
    <row r="80" spans="1:10" ht="15" customHeight="1">
      <c r="A80" s="18"/>
      <c r="B80" s="7"/>
      <c r="C80" s="7"/>
      <c r="D80" s="7"/>
      <c r="E80" s="7"/>
      <c r="F80" s="7"/>
      <c r="G80" s="702" t="s">
        <v>106</v>
      </c>
      <c r="H80" s="702"/>
      <c r="I80" s="702"/>
      <c r="J80" s="62"/>
    </row>
    <row r="81" spans="1:10" ht="15" customHeight="1">
      <c r="A81" s="18"/>
      <c r="B81" s="7"/>
      <c r="C81" s="7"/>
      <c r="D81" s="7"/>
      <c r="E81" s="7"/>
      <c r="F81" s="7"/>
      <c r="G81" s="60"/>
      <c r="H81" s="61"/>
      <c r="I81" s="61"/>
      <c r="J81" s="62"/>
    </row>
    <row r="82" spans="1:10" ht="15" customHeight="1">
      <c r="A82" s="18"/>
      <c r="B82" s="7"/>
      <c r="C82" s="7"/>
      <c r="D82" s="7"/>
      <c r="E82" s="7"/>
      <c r="F82" s="7"/>
      <c r="G82" s="60"/>
      <c r="H82" s="61"/>
      <c r="I82" s="61"/>
      <c r="J82" s="48"/>
    </row>
    <row r="83" spans="1:10" ht="15" customHeight="1">
      <c r="A83" s="18"/>
      <c r="B83" s="626" t="s">
        <v>167</v>
      </c>
      <c r="C83" s="626"/>
      <c r="D83" s="626"/>
      <c r="E83" s="98">
        <v>30</v>
      </c>
      <c r="F83" s="360" t="s">
        <v>332</v>
      </c>
      <c r="G83" s="60"/>
      <c r="H83" s="61"/>
      <c r="I83" s="61"/>
      <c r="J83" s="48"/>
    </row>
    <row r="84" spans="1:10" ht="15" customHeight="1">
      <c r="A84" s="63"/>
      <c r="B84" s="626"/>
      <c r="C84" s="626"/>
      <c r="D84" s="7"/>
      <c r="E84" s="98"/>
      <c r="F84" s="7"/>
      <c r="G84" s="7"/>
      <c r="H84" s="7"/>
      <c r="I84" s="8"/>
      <c r="J84" s="19"/>
    </row>
    <row r="85" spans="1:10" ht="15" customHeight="1" thickBot="1">
      <c r="A85" s="20"/>
      <c r="B85" s="21"/>
      <c r="C85" s="21"/>
      <c r="D85" s="21"/>
      <c r="E85" s="21"/>
      <c r="F85" s="21"/>
      <c r="G85" s="21"/>
      <c r="H85" s="21"/>
      <c r="I85" s="21"/>
      <c r="J85" s="22"/>
    </row>
    <row r="86" spans="1:10" ht="15" customHeight="1" thickTop="1">
      <c r="A86" s="7"/>
      <c r="B86" s="7"/>
      <c r="C86" s="7"/>
      <c r="D86" s="7"/>
      <c r="E86" s="7"/>
      <c r="F86" s="24"/>
      <c r="G86" s="24"/>
      <c r="H86" s="24"/>
      <c r="I86" s="7"/>
      <c r="J86" s="7"/>
    </row>
    <row r="87" spans="1:10" ht="15" customHeight="1">
      <c r="A87" s="7"/>
      <c r="B87" s="7"/>
      <c r="C87" s="7"/>
      <c r="D87" s="7"/>
      <c r="E87" s="7"/>
      <c r="F87" s="24"/>
      <c r="G87" s="24"/>
      <c r="H87" s="24"/>
      <c r="I87" s="7"/>
      <c r="J87" s="7"/>
    </row>
    <row r="88" spans="1:10" ht="15" customHeight="1">
      <c r="A88" s="7"/>
      <c r="B88" s="7"/>
      <c r="C88" s="7"/>
      <c r="D88" s="7"/>
      <c r="E88" s="7"/>
      <c r="F88" s="24"/>
      <c r="G88" s="24"/>
      <c r="H88" s="24"/>
      <c r="I88" s="7"/>
      <c r="J88" s="7"/>
    </row>
    <row r="89" spans="1:10" ht="15" customHeight="1">
      <c r="A89" s="7"/>
      <c r="B89" s="7"/>
      <c r="C89" s="7"/>
      <c r="D89" s="7"/>
      <c r="E89" s="7"/>
      <c r="F89" s="24"/>
      <c r="G89" s="24"/>
      <c r="H89" s="24"/>
      <c r="I89" s="7"/>
      <c r="J89" s="7"/>
    </row>
    <row r="90" spans="1:10" ht="15" customHeight="1">
      <c r="A90" s="7"/>
      <c r="B90" s="7"/>
      <c r="C90" s="7"/>
      <c r="D90" s="7"/>
      <c r="E90" s="7"/>
      <c r="F90" s="24"/>
      <c r="G90" s="24"/>
      <c r="H90" s="24"/>
      <c r="I90" s="7"/>
      <c r="J90" s="7"/>
    </row>
    <row r="91" spans="1:10" ht="15" customHeight="1">
      <c r="A91" s="7"/>
      <c r="B91" s="7"/>
      <c r="C91" s="7"/>
      <c r="D91" s="7"/>
      <c r="E91" s="7"/>
      <c r="F91" s="24"/>
      <c r="G91" s="24"/>
      <c r="H91" s="24"/>
      <c r="I91" s="7"/>
      <c r="J91" s="7"/>
    </row>
    <row r="92" spans="1:10" ht="15" customHeight="1">
      <c r="A92" s="7"/>
      <c r="B92" s="7"/>
      <c r="C92" s="7"/>
      <c r="D92" s="7"/>
      <c r="E92" s="7"/>
      <c r="F92" s="24"/>
      <c r="G92" s="24"/>
      <c r="H92" s="24"/>
      <c r="I92" s="7"/>
      <c r="J92" s="7"/>
    </row>
    <row r="93" spans="1:10" ht="15" customHeight="1">
      <c r="A93" s="7"/>
      <c r="B93" s="7"/>
      <c r="C93" s="7"/>
      <c r="D93" s="7"/>
      <c r="E93" s="7"/>
      <c r="F93" s="24"/>
      <c r="G93" s="24"/>
      <c r="H93" s="24"/>
      <c r="I93" s="7"/>
      <c r="J93" s="7"/>
    </row>
    <row r="94" spans="1:10" ht="15" customHeight="1">
      <c r="A94" s="7"/>
      <c r="B94" s="7"/>
      <c r="C94" s="7"/>
      <c r="D94" s="7"/>
      <c r="E94" s="7"/>
      <c r="F94" s="24"/>
      <c r="G94" s="24"/>
      <c r="H94" s="24"/>
      <c r="I94" s="7"/>
      <c r="J94" s="7"/>
    </row>
    <row r="95" spans="1:10" ht="15" customHeight="1">
      <c r="A95" s="7"/>
      <c r="B95" s="7"/>
      <c r="C95" s="7"/>
      <c r="D95" s="7"/>
      <c r="E95" s="7"/>
      <c r="F95" s="24"/>
      <c r="G95" s="24"/>
      <c r="H95" s="24"/>
      <c r="I95" s="7"/>
      <c r="J95" s="7"/>
    </row>
    <row r="96" spans="1:10" ht="15" customHeight="1">
      <c r="A96" s="7"/>
      <c r="B96" s="7"/>
      <c r="C96" s="7"/>
      <c r="D96" s="7"/>
      <c r="E96" s="7"/>
      <c r="F96" s="24"/>
      <c r="G96" s="24"/>
      <c r="H96" s="24"/>
      <c r="I96" s="7"/>
      <c r="J96" s="7"/>
    </row>
    <row r="97" spans="1:10" ht="15" customHeight="1">
      <c r="A97" s="7"/>
      <c r="B97" s="7"/>
      <c r="C97" s="7"/>
      <c r="D97" s="7"/>
      <c r="E97" s="7"/>
      <c r="F97" s="24"/>
      <c r="G97" s="24"/>
      <c r="H97" s="24"/>
      <c r="I97" s="7"/>
      <c r="J97" s="7"/>
    </row>
    <row r="98" spans="1:10" ht="15" customHeight="1">
      <c r="A98" s="7"/>
      <c r="B98" s="7"/>
      <c r="C98" s="7"/>
      <c r="D98" s="7"/>
      <c r="E98" s="7"/>
      <c r="F98" s="24"/>
      <c r="G98" s="24"/>
      <c r="H98" s="24"/>
      <c r="I98" s="7"/>
      <c r="J98" s="7"/>
    </row>
    <row r="99" spans="1:10" ht="15" customHeight="1">
      <c r="A99" s="7"/>
      <c r="B99" s="7"/>
      <c r="C99" s="7"/>
      <c r="D99" s="7"/>
      <c r="E99" s="7"/>
      <c r="F99" s="24"/>
      <c r="G99" s="24"/>
      <c r="H99" s="24"/>
      <c r="I99" s="7"/>
      <c r="J99" s="7"/>
    </row>
    <row r="100" spans="1:10" ht="15" customHeight="1">
      <c r="A100" s="7"/>
      <c r="B100" s="7"/>
      <c r="C100" s="7"/>
      <c r="D100" s="7"/>
      <c r="E100" s="7"/>
      <c r="F100" s="24"/>
      <c r="G100" s="24"/>
      <c r="H100" s="24"/>
      <c r="I100" s="7"/>
      <c r="J100" s="7"/>
    </row>
    <row r="101" spans="1:10" ht="15" customHeight="1">
      <c r="A101" s="7"/>
      <c r="B101" s="7"/>
      <c r="C101" s="7"/>
      <c r="D101" s="7"/>
      <c r="E101" s="7"/>
      <c r="F101" s="24"/>
      <c r="G101" s="24"/>
      <c r="H101" s="24"/>
      <c r="I101" s="7"/>
      <c r="J101" s="7"/>
    </row>
    <row r="102" spans="1:10" ht="15" customHeight="1">
      <c r="A102" s="7"/>
      <c r="B102" s="7"/>
      <c r="C102" s="7"/>
      <c r="D102" s="7"/>
      <c r="E102" s="7"/>
      <c r="F102" s="24"/>
      <c r="G102" s="24"/>
      <c r="H102" s="24"/>
      <c r="I102" s="7"/>
      <c r="J102" s="7"/>
    </row>
    <row r="103" spans="1:10" ht="15" customHeight="1">
      <c r="A103" s="7"/>
      <c r="B103" s="7"/>
      <c r="C103" s="7"/>
      <c r="D103" s="7"/>
      <c r="E103" s="7"/>
      <c r="F103" s="24"/>
      <c r="G103" s="24"/>
      <c r="H103" s="24"/>
      <c r="I103" s="7"/>
      <c r="J103" s="7"/>
    </row>
    <row r="104" spans="1:10" ht="15" customHeight="1">
      <c r="A104" s="7"/>
      <c r="B104" s="7"/>
      <c r="C104" s="7"/>
      <c r="D104" s="7"/>
      <c r="E104" s="7"/>
      <c r="F104" s="24"/>
      <c r="G104" s="24"/>
      <c r="H104" s="24"/>
      <c r="I104" s="7"/>
      <c r="J104" s="7"/>
    </row>
    <row r="105" spans="1:10">
      <c r="A105" s="7"/>
      <c r="B105" s="7"/>
      <c r="C105" s="7"/>
      <c r="D105" s="7"/>
      <c r="E105" s="7"/>
      <c r="F105" s="24"/>
      <c r="G105" s="24"/>
      <c r="H105" s="24"/>
      <c r="I105" s="7"/>
      <c r="J105" s="7"/>
    </row>
    <row r="106" spans="1:10">
      <c r="A106" s="7"/>
      <c r="B106" s="7"/>
      <c r="C106" s="7"/>
      <c r="D106" s="7"/>
      <c r="E106" s="7"/>
      <c r="F106" s="24"/>
      <c r="G106" s="24"/>
      <c r="H106" s="24"/>
      <c r="I106" s="7"/>
      <c r="J106" s="7"/>
    </row>
    <row r="107" spans="1:10">
      <c r="A107" s="7"/>
      <c r="B107" s="7"/>
      <c r="C107" s="7"/>
      <c r="D107" s="7"/>
      <c r="E107" s="7"/>
      <c r="F107" s="24"/>
      <c r="G107" s="24"/>
      <c r="H107" s="24"/>
      <c r="I107" s="7"/>
      <c r="J107" s="7"/>
    </row>
    <row r="108" spans="1:10">
      <c r="A108" s="7"/>
      <c r="B108" s="7"/>
      <c r="C108" s="7"/>
      <c r="D108" s="7"/>
      <c r="E108" s="7"/>
      <c r="F108" s="24"/>
      <c r="G108" s="24"/>
      <c r="H108" s="24"/>
      <c r="I108" s="7"/>
      <c r="J108" s="7"/>
    </row>
    <row r="109" spans="1:10">
      <c r="A109" s="7"/>
      <c r="B109" s="7"/>
      <c r="C109" s="7"/>
      <c r="D109" s="7"/>
      <c r="E109" s="7"/>
      <c r="F109" s="6"/>
      <c r="G109" s="6"/>
      <c r="H109" s="6"/>
      <c r="I109" s="7"/>
      <c r="J109" s="7"/>
    </row>
    <row r="110" spans="1:10">
      <c r="A110" s="7"/>
      <c r="B110" s="7"/>
      <c r="C110" s="7"/>
      <c r="D110" s="7"/>
      <c r="E110" s="7"/>
      <c r="F110" s="6"/>
      <c r="G110" s="6"/>
      <c r="H110" s="6"/>
      <c r="I110" s="7"/>
      <c r="J110" s="7"/>
    </row>
    <row r="111" spans="1:10">
      <c r="A111" s="7"/>
      <c r="B111" s="7"/>
      <c r="C111" s="7"/>
      <c r="D111" s="7"/>
      <c r="E111" s="7"/>
      <c r="F111" s="6"/>
      <c r="G111" s="6"/>
      <c r="H111" s="6"/>
      <c r="I111" s="59"/>
      <c r="J111" s="59"/>
    </row>
    <row r="112" spans="1:10">
      <c r="A112" s="7"/>
      <c r="B112" s="7"/>
      <c r="C112" s="7"/>
      <c r="D112" s="7"/>
      <c r="E112" s="7"/>
      <c r="F112" s="6"/>
      <c r="G112" s="6"/>
      <c r="H112" s="6"/>
      <c r="I112" s="59"/>
      <c r="J112" s="59"/>
    </row>
    <row r="113" spans="1:10">
      <c r="A113" s="7"/>
      <c r="B113" s="7"/>
      <c r="C113" s="7"/>
      <c r="D113" s="7"/>
      <c r="E113" s="7"/>
      <c r="F113" s="6"/>
      <c r="G113" s="6"/>
      <c r="H113" s="6"/>
      <c r="I113" s="59"/>
      <c r="J113" s="59"/>
    </row>
    <row r="114" spans="1:10">
      <c r="A114" s="7"/>
      <c r="B114" s="7"/>
      <c r="C114" s="7"/>
      <c r="D114" s="7"/>
      <c r="E114" s="7"/>
      <c r="F114" s="6"/>
      <c r="G114" s="6"/>
      <c r="H114" s="6"/>
      <c r="I114" s="59"/>
      <c r="J114" s="59"/>
    </row>
    <row r="115" spans="1:10">
      <c r="A115" s="7"/>
      <c r="B115" s="7"/>
      <c r="C115" s="7"/>
      <c r="D115" s="7"/>
      <c r="E115" s="7"/>
      <c r="F115" s="6"/>
      <c r="G115" s="6"/>
      <c r="H115" s="6"/>
      <c r="I115" s="59"/>
      <c r="J115" s="59"/>
    </row>
    <row r="116" spans="1:10">
      <c r="A116" s="7"/>
      <c r="B116" s="7"/>
      <c r="C116" s="7"/>
      <c r="D116" s="7"/>
      <c r="E116" s="7"/>
      <c r="F116" s="6"/>
      <c r="G116" s="6"/>
      <c r="H116" s="6"/>
      <c r="I116" s="59"/>
      <c r="J116" s="59"/>
    </row>
    <row r="117" spans="1:10">
      <c r="A117" s="7"/>
      <c r="B117" s="7"/>
      <c r="C117" s="7"/>
      <c r="D117" s="7"/>
      <c r="E117" s="7"/>
      <c r="F117" s="6"/>
      <c r="G117" s="6"/>
      <c r="H117" s="6"/>
      <c r="I117" s="59"/>
      <c r="J117" s="59"/>
    </row>
    <row r="118" spans="1:10">
      <c r="A118" s="7"/>
      <c r="B118" s="7"/>
      <c r="C118" s="7"/>
      <c r="D118" s="7"/>
      <c r="E118" s="7"/>
      <c r="F118" s="6"/>
      <c r="G118" s="6"/>
      <c r="H118" s="6"/>
      <c r="I118" s="59"/>
      <c r="J118" s="59"/>
    </row>
    <row r="119" spans="1:10">
      <c r="A119" s="7"/>
      <c r="B119" s="7"/>
      <c r="C119" s="7"/>
      <c r="D119" s="7"/>
      <c r="E119" s="7"/>
      <c r="F119" s="6"/>
      <c r="G119" s="6"/>
      <c r="H119" s="6"/>
      <c r="I119" s="59"/>
      <c r="J119" s="59"/>
    </row>
    <row r="120" spans="1:10">
      <c r="A120" s="7"/>
      <c r="B120" s="7"/>
      <c r="C120" s="7"/>
      <c r="D120" s="7"/>
      <c r="E120" s="7"/>
      <c r="F120" s="6"/>
      <c r="G120" s="6"/>
      <c r="H120" s="6"/>
    </row>
    <row r="121" spans="1:10">
      <c r="A121" s="7"/>
      <c r="B121" s="7"/>
      <c r="C121" s="7"/>
      <c r="D121" s="7"/>
      <c r="E121" s="7"/>
      <c r="F121" s="6"/>
      <c r="G121" s="6"/>
      <c r="H121" s="6"/>
    </row>
    <row r="122" spans="1:10">
      <c r="A122" s="7"/>
      <c r="B122" s="7"/>
      <c r="C122" s="7"/>
      <c r="D122" s="7"/>
      <c r="E122" s="7"/>
      <c r="F122" s="6"/>
      <c r="G122" s="6"/>
      <c r="H122" s="6"/>
    </row>
    <row r="123" spans="1:10">
      <c r="A123" s="7"/>
      <c r="B123" s="7"/>
      <c r="C123" s="7"/>
      <c r="D123" s="7"/>
      <c r="E123" s="7"/>
      <c r="F123" s="6"/>
      <c r="G123" s="6"/>
      <c r="H123" s="6"/>
    </row>
    <row r="124" spans="1:10">
      <c r="A124" s="7"/>
      <c r="B124" s="7"/>
      <c r="C124" s="7"/>
      <c r="D124" s="7"/>
      <c r="E124" s="7"/>
      <c r="F124" s="6"/>
      <c r="G124" s="6"/>
      <c r="H124" s="6"/>
    </row>
    <row r="125" spans="1:10">
      <c r="A125" s="7"/>
      <c r="B125" s="7"/>
      <c r="C125" s="7"/>
      <c r="D125" s="7"/>
      <c r="E125" s="7"/>
      <c r="F125" s="6"/>
      <c r="G125" s="6"/>
      <c r="H125" s="6"/>
    </row>
    <row r="126" spans="1:10">
      <c r="A126" s="7"/>
      <c r="B126" s="7"/>
      <c r="C126" s="7"/>
      <c r="D126" s="7"/>
      <c r="E126" s="7"/>
      <c r="F126" s="6"/>
      <c r="G126" s="6"/>
      <c r="H126" s="6"/>
    </row>
    <row r="127" spans="1:10">
      <c r="A127" s="7"/>
      <c r="B127" s="7"/>
      <c r="C127" s="7"/>
      <c r="D127" s="7"/>
      <c r="E127" s="7"/>
      <c r="F127" s="6"/>
      <c r="G127" s="6"/>
      <c r="H127" s="6"/>
    </row>
    <row r="128" spans="1:10">
      <c r="A128" s="7"/>
      <c r="B128" s="7"/>
      <c r="C128" s="7"/>
      <c r="D128" s="7"/>
      <c r="E128" s="7"/>
      <c r="F128" s="6"/>
      <c r="G128" s="6"/>
      <c r="H128" s="6"/>
    </row>
    <row r="129" spans="1:8">
      <c r="A129" s="7"/>
      <c r="B129" s="7"/>
      <c r="C129" s="7"/>
      <c r="D129" s="7"/>
      <c r="E129" s="7"/>
      <c r="F129" s="6"/>
      <c r="G129" s="6"/>
      <c r="H129" s="6"/>
    </row>
    <row r="130" spans="1:8">
      <c r="A130" s="7"/>
      <c r="B130" s="7"/>
      <c r="C130" s="7"/>
      <c r="D130" s="7"/>
      <c r="E130" s="7"/>
      <c r="F130" s="6"/>
      <c r="G130" s="6"/>
      <c r="H130" s="6"/>
    </row>
    <row r="131" spans="1:8">
      <c r="A131" s="7"/>
      <c r="B131" s="7"/>
      <c r="C131" s="7"/>
      <c r="D131" s="7"/>
      <c r="E131" s="7"/>
      <c r="F131" s="6"/>
      <c r="G131" s="6"/>
      <c r="H131" s="6"/>
    </row>
    <row r="132" spans="1:8">
      <c r="A132" s="7"/>
      <c r="B132" s="7"/>
      <c r="C132" s="7"/>
      <c r="D132" s="7"/>
      <c r="E132" s="7"/>
      <c r="F132" s="6"/>
      <c r="G132" s="6"/>
      <c r="H132" s="6"/>
    </row>
    <row r="133" spans="1:8">
      <c r="A133" s="7"/>
      <c r="B133" s="7"/>
      <c r="C133" s="7"/>
      <c r="D133" s="7"/>
      <c r="E133" s="7"/>
      <c r="F133" s="6"/>
      <c r="G133" s="6"/>
      <c r="H133" s="6"/>
    </row>
    <row r="134" spans="1:8">
      <c r="A134" s="7"/>
      <c r="B134" s="7"/>
      <c r="C134" s="7"/>
      <c r="D134" s="7"/>
      <c r="E134" s="7"/>
      <c r="F134" s="6"/>
      <c r="G134" s="6"/>
      <c r="H134" s="6"/>
    </row>
    <row r="135" spans="1:8">
      <c r="A135" s="7"/>
      <c r="B135" s="7"/>
      <c r="C135" s="7"/>
      <c r="D135" s="7"/>
      <c r="E135" s="7"/>
      <c r="F135" s="6"/>
      <c r="G135" s="6"/>
      <c r="H135" s="6"/>
    </row>
    <row r="136" spans="1:8">
      <c r="A136" s="7"/>
      <c r="B136" s="7"/>
      <c r="C136" s="7"/>
      <c r="D136" s="7"/>
      <c r="E136" s="7"/>
      <c r="F136" s="6"/>
      <c r="G136" s="6"/>
      <c r="H136" s="6"/>
    </row>
    <row r="137" spans="1:8">
      <c r="A137" s="7"/>
      <c r="B137" s="7"/>
      <c r="C137" s="7"/>
      <c r="D137" s="7"/>
      <c r="E137" s="7"/>
      <c r="F137" s="6"/>
      <c r="G137" s="6"/>
      <c r="H137" s="6"/>
    </row>
    <row r="138" spans="1:8">
      <c r="A138" s="7"/>
      <c r="B138" s="7"/>
      <c r="C138" s="7"/>
      <c r="D138" s="7"/>
      <c r="E138" s="7"/>
      <c r="F138" s="6"/>
      <c r="G138" s="6"/>
      <c r="H138" s="6"/>
    </row>
  </sheetData>
  <mergeCells count="44">
    <mergeCell ref="A1:J1"/>
    <mergeCell ref="A3:J3"/>
    <mergeCell ref="I62:J62"/>
    <mergeCell ref="I55:J55"/>
    <mergeCell ref="I56:J56"/>
    <mergeCell ref="I57:J57"/>
    <mergeCell ref="B58:H58"/>
    <mergeCell ref="B55:H55"/>
    <mergeCell ref="B7:D7"/>
    <mergeCell ref="B8:D8"/>
    <mergeCell ref="B5:C5"/>
    <mergeCell ref="B4:C4"/>
    <mergeCell ref="B84:C84"/>
    <mergeCell ref="B11:G11"/>
    <mergeCell ref="B54:H54"/>
    <mergeCell ref="A70:J70"/>
    <mergeCell ref="A71:J71"/>
    <mergeCell ref="A72:J72"/>
    <mergeCell ref="A73:J73"/>
    <mergeCell ref="A74:J74"/>
    <mergeCell ref="G77:I77"/>
    <mergeCell ref="A64:J64"/>
    <mergeCell ref="A66:J66"/>
    <mergeCell ref="A67:J67"/>
    <mergeCell ref="A68:J68"/>
    <mergeCell ref="A69:J69"/>
    <mergeCell ref="I54:J54"/>
    <mergeCell ref="G80:I80"/>
    <mergeCell ref="B83:D83"/>
    <mergeCell ref="A2:J2"/>
    <mergeCell ref="H9:I9"/>
    <mergeCell ref="H8:I8"/>
    <mergeCell ref="B59:H59"/>
    <mergeCell ref="B60:H60"/>
    <mergeCell ref="B56:H56"/>
    <mergeCell ref="B57:H57"/>
    <mergeCell ref="I58:J58"/>
    <mergeCell ref="B61:H61"/>
    <mergeCell ref="I61:J61"/>
    <mergeCell ref="I60:J60"/>
    <mergeCell ref="I59:J59"/>
    <mergeCell ref="B62:H62"/>
    <mergeCell ref="A63:J63"/>
    <mergeCell ref="A65:J65"/>
  </mergeCells>
  <phoneticPr fontId="36" type="noConversion"/>
  <printOptions horizontalCentered="1"/>
  <pageMargins left="0.25" right="0.25" top="0.5" bottom="0.25" header="0.3" footer="0.3"/>
  <pageSetup paperSize="5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830B-53EB-4317-9CF2-9A8DF544FB1D}">
  <sheetPr transitionEvaluation="1">
    <tabColor rgb="FFFFFF00"/>
    <pageSetUpPr fitToPage="1"/>
  </sheetPr>
  <dimension ref="A1:K91"/>
  <sheetViews>
    <sheetView defaultGridColor="0" view="pageBreakPreview" colorId="22" zoomScaleNormal="75" zoomScaleSheetLayoutView="100" workbookViewId="0">
      <selection activeCell="B4" sqref="B4"/>
    </sheetView>
  </sheetViews>
  <sheetFormatPr defaultColWidth="10.109375" defaultRowHeight="15"/>
  <cols>
    <col min="1" max="1" width="18.77734375" style="5" customWidth="1"/>
    <col min="2" max="2" width="12.77734375" style="5" customWidth="1"/>
    <col min="3" max="3" width="18.77734375" style="5" customWidth="1"/>
    <col min="4" max="4" width="4.77734375" style="5" customWidth="1"/>
    <col min="5" max="5" width="12.77734375" style="5" customWidth="1"/>
    <col min="6" max="8" width="10.77734375" style="5" customWidth="1"/>
    <col min="9" max="9" width="11" style="5" customWidth="1"/>
    <col min="10" max="10" width="4.77734375" style="5" customWidth="1"/>
    <col min="11" max="16384" width="10.109375" style="5"/>
  </cols>
  <sheetData>
    <row r="1" spans="1:11" s="144" customFormat="1" ht="9.9499999999999993" customHeight="1" thickTop="1">
      <c r="A1" s="705"/>
      <c r="B1" s="706"/>
      <c r="C1" s="706"/>
      <c r="D1" s="706"/>
      <c r="E1" s="706"/>
      <c r="F1" s="706"/>
      <c r="G1" s="706"/>
      <c r="H1" s="707"/>
    </row>
    <row r="2" spans="1:11" s="144" customFormat="1" ht="20.100000000000001" customHeight="1">
      <c r="A2" s="716" t="s">
        <v>145</v>
      </c>
      <c r="B2" s="658"/>
      <c r="C2" s="658"/>
      <c r="D2" s="658"/>
      <c r="E2" s="658"/>
      <c r="F2" s="658"/>
      <c r="G2" s="658"/>
      <c r="H2" s="717"/>
      <c r="I2" s="145"/>
      <c r="J2" s="145"/>
      <c r="K2" s="145"/>
    </row>
    <row r="3" spans="1:11" s="144" customFormat="1" ht="9.9499999999999993" customHeight="1">
      <c r="A3" s="708"/>
      <c r="B3" s="709"/>
      <c r="C3" s="709"/>
      <c r="D3" s="709"/>
      <c r="E3" s="709"/>
      <c r="F3" s="709"/>
      <c r="G3" s="709"/>
      <c r="H3" s="710"/>
    </row>
    <row r="4" spans="1:11" s="59" customFormat="1" ht="15" customHeight="1">
      <c r="A4" s="367" t="s">
        <v>19</v>
      </c>
      <c r="B4" s="517" t="str">
        <f>'100 Extras'!B4</f>
        <v>Merkley Oaks</v>
      </c>
      <c r="C4" s="199"/>
      <c r="D4" s="23"/>
      <c r="E4" s="149" t="s">
        <v>0</v>
      </c>
      <c r="F4" s="761">
        <f>'100''s'!I4</f>
        <v>45748</v>
      </c>
      <c r="G4" s="761"/>
      <c r="H4" s="155"/>
      <c r="I4" s="146"/>
      <c r="J4" s="26"/>
    </row>
    <row r="5" spans="1:11" s="59" customFormat="1" ht="15" customHeight="1">
      <c r="A5" s="367" t="s">
        <v>20</v>
      </c>
      <c r="B5" s="517" t="str">
        <f>'800''s'!B5</f>
        <v>800 Series</v>
      </c>
      <c r="C5" s="199"/>
      <c r="D5" s="24"/>
      <c r="E5" s="149" t="s">
        <v>2</v>
      </c>
      <c r="F5" s="761" t="str">
        <f>'100''s'!I5</f>
        <v>XXX - XXX</v>
      </c>
      <c r="G5" s="761"/>
      <c r="H5" s="156"/>
      <c r="I5" s="97"/>
      <c r="J5" s="28"/>
    </row>
    <row r="6" spans="1:11" s="144" customFormat="1" ht="9.9499999999999993" customHeight="1">
      <c r="A6" s="138"/>
      <c r="B6" s="1"/>
      <c r="C6" s="3"/>
      <c r="D6" s="120"/>
      <c r="E6" s="131"/>
      <c r="F6" s="131"/>
      <c r="G6" s="132"/>
      <c r="H6" s="133"/>
    </row>
    <row r="7" spans="1:11" s="59" customFormat="1" ht="15" customHeight="1">
      <c r="A7" s="367" t="s">
        <v>3</v>
      </c>
      <c r="B7" s="676" t="str">
        <f>'100 Extras'!B7</f>
        <v xml:space="preserve">S &amp; S Bolton Electric Inc. </v>
      </c>
      <c r="C7" s="676"/>
      <c r="D7" s="24"/>
      <c r="E7" s="680" t="str">
        <f>'100''s'!H8</f>
        <v>CONTRACT PERIOD :</v>
      </c>
      <c r="F7" s="680"/>
      <c r="G7" s="680"/>
      <c r="H7" s="136"/>
      <c r="I7" s="24"/>
      <c r="J7" s="24"/>
    </row>
    <row r="8" spans="1:11" s="59" customFormat="1" ht="15" customHeight="1">
      <c r="A8" s="367"/>
      <c r="B8" s="676" t="str">
        <f>'100 Extras'!B8</f>
        <v>Operating as S &amp; S Electric</v>
      </c>
      <c r="C8" s="676"/>
      <c r="D8" s="24"/>
      <c r="E8" s="762" t="str">
        <f>'100''s'!H9</f>
        <v>April 1, 2025 to March 31, 2026</v>
      </c>
      <c r="F8" s="762"/>
      <c r="G8" s="762"/>
      <c r="H8" s="137"/>
      <c r="I8" s="27"/>
      <c r="J8" s="27"/>
    </row>
    <row r="9" spans="1:11" s="59" customFormat="1" ht="15" customHeight="1">
      <c r="A9" s="367" t="s">
        <v>21</v>
      </c>
      <c r="B9" s="121" t="str">
        <f>'100''s'!B9</f>
        <v>A - 7</v>
      </c>
      <c r="C9" s="142"/>
      <c r="D9" s="27"/>
      <c r="E9" s="763"/>
      <c r="F9" s="763"/>
      <c r="G9" s="763"/>
      <c r="H9" s="156"/>
      <c r="I9" s="27"/>
      <c r="J9" s="27"/>
    </row>
    <row r="10" spans="1:11" s="59" customFormat="1" ht="9.9499999999999993" customHeight="1" thickBot="1">
      <c r="A10" s="157"/>
      <c r="B10" s="158"/>
      <c r="C10" s="158"/>
      <c r="D10" s="158"/>
      <c r="E10" s="158"/>
      <c r="F10" s="158"/>
      <c r="G10" s="158"/>
      <c r="H10" s="159"/>
      <c r="I10" s="24"/>
    </row>
    <row r="11" spans="1:11" s="59" customFormat="1" ht="19.5" thickTop="1" thickBot="1">
      <c r="A11" s="718" t="s">
        <v>40</v>
      </c>
      <c r="B11" s="719"/>
      <c r="C11" s="719"/>
      <c r="D11" s="719"/>
      <c r="E11" s="719"/>
      <c r="F11" s="719"/>
      <c r="G11" s="719"/>
      <c r="H11" s="720"/>
      <c r="I11" s="97"/>
    </row>
    <row r="12" spans="1:11" s="188" customFormat="1" ht="18" customHeight="1" thickTop="1">
      <c r="A12" s="372" t="s">
        <v>32</v>
      </c>
      <c r="B12" s="764"/>
      <c r="C12" s="765"/>
      <c r="D12" s="765"/>
      <c r="E12" s="765"/>
      <c r="F12" s="391" t="s">
        <v>33</v>
      </c>
      <c r="G12" s="373" t="s">
        <v>22</v>
      </c>
      <c r="H12" s="374" t="s">
        <v>77</v>
      </c>
      <c r="I12" s="375"/>
    </row>
    <row r="13" spans="1:11" s="59" customFormat="1" ht="14.1" customHeight="1" thickBot="1">
      <c r="A13" s="152"/>
      <c r="B13" s="683"/>
      <c r="C13" s="684"/>
      <c r="D13" s="684"/>
      <c r="E13" s="684"/>
      <c r="F13" s="388"/>
      <c r="G13" s="309">
        <v>0.13</v>
      </c>
      <c r="H13" s="153"/>
      <c r="I13" s="97"/>
    </row>
    <row r="14" spans="1:11" s="147" customFormat="1" ht="14.1" customHeight="1" thickTop="1">
      <c r="A14" s="670" t="s">
        <v>68</v>
      </c>
      <c r="B14" s="785" t="s">
        <v>201</v>
      </c>
      <c r="C14" s="786"/>
      <c r="D14" s="759"/>
      <c r="E14" s="784"/>
      <c r="F14" s="546">
        <v>0</v>
      </c>
      <c r="G14" s="561">
        <f t="shared" ref="G14:G20" si="0">F14*G$13</f>
        <v>0</v>
      </c>
      <c r="H14" s="562">
        <f t="shared" ref="H14:H20" si="1">SUM(F14:G14)</f>
        <v>0</v>
      </c>
    </row>
    <row r="15" spans="1:11" s="147" customFormat="1" ht="14.1" customHeight="1">
      <c r="A15" s="671"/>
      <c r="B15" s="741" t="s">
        <v>75</v>
      </c>
      <c r="C15" s="742"/>
      <c r="D15" s="743"/>
      <c r="E15" s="744"/>
      <c r="F15" s="547">
        <v>0</v>
      </c>
      <c r="G15" s="563">
        <f t="shared" si="0"/>
        <v>0</v>
      </c>
      <c r="H15" s="564">
        <f t="shared" si="1"/>
        <v>0</v>
      </c>
    </row>
    <row r="16" spans="1:11" s="147" customFormat="1" ht="14.1" customHeight="1">
      <c r="A16" s="671"/>
      <c r="B16" s="741" t="s">
        <v>202</v>
      </c>
      <c r="C16" s="742"/>
      <c r="D16" s="743"/>
      <c r="E16" s="744"/>
      <c r="F16" s="547">
        <v>0</v>
      </c>
      <c r="G16" s="563">
        <f t="shared" si="0"/>
        <v>0</v>
      </c>
      <c r="H16" s="564">
        <f t="shared" si="1"/>
        <v>0</v>
      </c>
    </row>
    <row r="17" spans="1:8" s="144" customFormat="1" ht="14.1" customHeight="1">
      <c r="A17" s="671"/>
      <c r="B17" s="741" t="s">
        <v>191</v>
      </c>
      <c r="C17" s="742"/>
      <c r="D17" s="743"/>
      <c r="E17" s="744"/>
      <c r="F17" s="547">
        <v>0</v>
      </c>
      <c r="G17" s="563">
        <f t="shared" si="0"/>
        <v>0</v>
      </c>
      <c r="H17" s="564">
        <f t="shared" si="1"/>
        <v>0</v>
      </c>
    </row>
    <row r="18" spans="1:8" s="144" customFormat="1" ht="14.1" customHeight="1">
      <c r="A18" s="671"/>
      <c r="B18" s="741" t="s">
        <v>192</v>
      </c>
      <c r="C18" s="742"/>
      <c r="D18" s="743" t="s">
        <v>195</v>
      </c>
      <c r="E18" s="744"/>
      <c r="F18" s="547">
        <v>0</v>
      </c>
      <c r="G18" s="563">
        <f t="shared" si="0"/>
        <v>0</v>
      </c>
      <c r="H18" s="564">
        <f t="shared" ref="H18" si="2">SUM(F18:G18)</f>
        <v>0</v>
      </c>
    </row>
    <row r="19" spans="1:8" s="144" customFormat="1" ht="14.1" customHeight="1">
      <c r="A19" s="671"/>
      <c r="B19" s="741" t="s">
        <v>193</v>
      </c>
      <c r="C19" s="742"/>
      <c r="D19" s="743" t="s">
        <v>195</v>
      </c>
      <c r="E19" s="744"/>
      <c r="F19" s="547">
        <v>0</v>
      </c>
      <c r="G19" s="563">
        <f t="shared" si="0"/>
        <v>0</v>
      </c>
      <c r="H19" s="564">
        <f t="shared" si="1"/>
        <v>0</v>
      </c>
    </row>
    <row r="20" spans="1:8" s="144" customFormat="1" ht="14.1" customHeight="1">
      <c r="A20" s="671"/>
      <c r="B20" s="741" t="s">
        <v>194</v>
      </c>
      <c r="C20" s="742"/>
      <c r="D20" s="743"/>
      <c r="E20" s="744"/>
      <c r="F20" s="547">
        <v>0</v>
      </c>
      <c r="G20" s="563">
        <f t="shared" si="0"/>
        <v>0</v>
      </c>
      <c r="H20" s="564">
        <f t="shared" si="1"/>
        <v>0</v>
      </c>
    </row>
    <row r="21" spans="1:8" s="144" customFormat="1" ht="3" customHeight="1">
      <c r="A21" s="677"/>
      <c r="B21" s="678"/>
      <c r="C21" s="678"/>
      <c r="D21" s="678"/>
      <c r="E21" s="678"/>
      <c r="F21" s="678"/>
      <c r="G21" s="678"/>
      <c r="H21" s="679"/>
    </row>
    <row r="22" spans="1:8" s="144" customFormat="1" ht="14.1" customHeight="1">
      <c r="A22" s="668" t="s">
        <v>105</v>
      </c>
      <c r="B22" s="741" t="s">
        <v>75</v>
      </c>
      <c r="C22" s="742"/>
      <c r="D22" s="743"/>
      <c r="E22" s="744"/>
      <c r="F22" s="545">
        <v>0</v>
      </c>
      <c r="G22" s="565">
        <f>F22*G$13</f>
        <v>0</v>
      </c>
      <c r="H22" s="566">
        <f t="shared" ref="H22:H26" si="3">SUM(F22:G22)</f>
        <v>0</v>
      </c>
    </row>
    <row r="23" spans="1:8" s="144" customFormat="1" ht="14.1" customHeight="1">
      <c r="A23" s="668"/>
      <c r="B23" s="741" t="s">
        <v>202</v>
      </c>
      <c r="C23" s="742"/>
      <c r="D23" s="743"/>
      <c r="E23" s="744"/>
      <c r="F23" s="543">
        <v>0</v>
      </c>
      <c r="G23" s="567">
        <f>F23*G$13</f>
        <v>0</v>
      </c>
      <c r="H23" s="568">
        <f t="shared" si="3"/>
        <v>0</v>
      </c>
    </row>
    <row r="24" spans="1:8" s="144" customFormat="1" ht="14.1" customHeight="1">
      <c r="A24" s="668"/>
      <c r="B24" s="741" t="s">
        <v>192</v>
      </c>
      <c r="C24" s="742"/>
      <c r="D24" s="743" t="s">
        <v>195</v>
      </c>
      <c r="E24" s="744"/>
      <c r="F24" s="543">
        <v>0</v>
      </c>
      <c r="G24" s="567">
        <f>F24*G$13</f>
        <v>0</v>
      </c>
      <c r="H24" s="568">
        <f t="shared" si="3"/>
        <v>0</v>
      </c>
    </row>
    <row r="25" spans="1:8" s="148" customFormat="1" ht="14.1" customHeight="1">
      <c r="A25" s="668"/>
      <c r="B25" s="741" t="s">
        <v>193</v>
      </c>
      <c r="C25" s="742"/>
      <c r="D25" s="743" t="s">
        <v>195</v>
      </c>
      <c r="E25" s="744"/>
      <c r="F25" s="543">
        <v>0</v>
      </c>
      <c r="G25" s="567">
        <f>F25*G$13</f>
        <v>0</v>
      </c>
      <c r="H25" s="568">
        <f t="shared" si="3"/>
        <v>0</v>
      </c>
    </row>
    <row r="26" spans="1:8" s="147" customFormat="1" ht="14.1" customHeight="1">
      <c r="A26" s="669"/>
      <c r="B26" s="741" t="s">
        <v>194</v>
      </c>
      <c r="C26" s="742"/>
      <c r="D26" s="743"/>
      <c r="E26" s="744"/>
      <c r="F26" s="543">
        <v>0</v>
      </c>
      <c r="G26" s="567">
        <f>F26*G$13</f>
        <v>0</v>
      </c>
      <c r="H26" s="568">
        <f t="shared" si="3"/>
        <v>0</v>
      </c>
    </row>
    <row r="27" spans="1:8" s="144" customFormat="1" ht="3" customHeight="1">
      <c r="A27" s="692"/>
      <c r="B27" s="693"/>
      <c r="C27" s="693"/>
      <c r="D27" s="693"/>
      <c r="E27" s="693"/>
      <c r="F27" s="693"/>
      <c r="G27" s="693"/>
      <c r="H27" s="694"/>
    </row>
    <row r="28" spans="1:8" s="147" customFormat="1" ht="14.1" customHeight="1">
      <c r="A28" s="777" t="s">
        <v>102</v>
      </c>
      <c r="B28" s="741" t="s">
        <v>201</v>
      </c>
      <c r="C28" s="742"/>
      <c r="D28" s="743"/>
      <c r="E28" s="744"/>
      <c r="F28" s="544">
        <v>0</v>
      </c>
      <c r="G28" s="569">
        <f t="shared" ref="G28:G35" si="4">F28*G$13</f>
        <v>0</v>
      </c>
      <c r="H28" s="564">
        <f t="shared" ref="H28:H30" si="5">SUM(F28:G28)</f>
        <v>0</v>
      </c>
    </row>
    <row r="29" spans="1:8" s="147" customFormat="1" ht="14.1" customHeight="1">
      <c r="A29" s="777"/>
      <c r="B29" s="741" t="s">
        <v>202</v>
      </c>
      <c r="C29" s="742"/>
      <c r="D29" s="743"/>
      <c r="E29" s="744"/>
      <c r="F29" s="544">
        <v>0</v>
      </c>
      <c r="G29" s="569">
        <f t="shared" si="4"/>
        <v>0</v>
      </c>
      <c r="H29" s="564">
        <f t="shared" si="5"/>
        <v>0</v>
      </c>
    </row>
    <row r="30" spans="1:8" s="144" customFormat="1" ht="14.1" customHeight="1">
      <c r="A30" s="777"/>
      <c r="B30" s="741" t="s">
        <v>192</v>
      </c>
      <c r="C30" s="742"/>
      <c r="D30" s="743" t="s">
        <v>195</v>
      </c>
      <c r="E30" s="744"/>
      <c r="F30" s="544">
        <v>0</v>
      </c>
      <c r="G30" s="569">
        <f t="shared" si="4"/>
        <v>0</v>
      </c>
      <c r="H30" s="564">
        <f t="shared" si="5"/>
        <v>0</v>
      </c>
    </row>
    <row r="31" spans="1:8" s="147" customFormat="1" ht="14.1" customHeight="1">
      <c r="A31" s="777"/>
      <c r="B31" s="741" t="s">
        <v>193</v>
      </c>
      <c r="C31" s="742"/>
      <c r="D31" s="743" t="s">
        <v>195</v>
      </c>
      <c r="E31" s="744"/>
      <c r="F31" s="544">
        <v>0</v>
      </c>
      <c r="G31" s="569">
        <f t="shared" si="4"/>
        <v>0</v>
      </c>
      <c r="H31" s="564">
        <f t="shared" ref="H31:H35" si="6">SUM(F31:G31)</f>
        <v>0</v>
      </c>
    </row>
    <row r="32" spans="1:8" s="147" customFormat="1" ht="14.1" customHeight="1">
      <c r="A32" s="777"/>
      <c r="B32" s="741" t="s">
        <v>117</v>
      </c>
      <c r="C32" s="742"/>
      <c r="D32" s="743"/>
      <c r="E32" s="744"/>
      <c r="F32" s="544">
        <v>0</v>
      </c>
      <c r="G32" s="569">
        <f t="shared" si="4"/>
        <v>0</v>
      </c>
      <c r="H32" s="564">
        <f t="shared" si="6"/>
        <v>0</v>
      </c>
    </row>
    <row r="33" spans="1:9" s="144" customFormat="1" ht="14.1" customHeight="1">
      <c r="A33" s="777"/>
      <c r="B33" s="741" t="s">
        <v>196</v>
      </c>
      <c r="C33" s="742"/>
      <c r="D33" s="743"/>
      <c r="E33" s="744"/>
      <c r="F33" s="544">
        <v>0</v>
      </c>
      <c r="G33" s="569">
        <f t="shared" si="4"/>
        <v>0</v>
      </c>
      <c r="H33" s="564">
        <f t="shared" si="6"/>
        <v>0</v>
      </c>
    </row>
    <row r="34" spans="1:9" s="148" customFormat="1" ht="14.1" customHeight="1">
      <c r="A34" s="777"/>
      <c r="B34" s="741" t="s">
        <v>194</v>
      </c>
      <c r="C34" s="742"/>
      <c r="D34" s="743"/>
      <c r="E34" s="744"/>
      <c r="F34" s="544">
        <v>0</v>
      </c>
      <c r="G34" s="569">
        <f t="shared" si="4"/>
        <v>0</v>
      </c>
      <c r="H34" s="564">
        <f t="shared" si="6"/>
        <v>0</v>
      </c>
    </row>
    <row r="35" spans="1:9" s="144" customFormat="1" ht="14.1" customHeight="1">
      <c r="A35" s="777"/>
      <c r="B35" s="741" t="s">
        <v>79</v>
      </c>
      <c r="C35" s="742"/>
      <c r="D35" s="743"/>
      <c r="E35" s="744"/>
      <c r="F35" s="544">
        <v>0</v>
      </c>
      <c r="G35" s="569">
        <f t="shared" si="4"/>
        <v>0</v>
      </c>
      <c r="H35" s="564">
        <f t="shared" si="6"/>
        <v>0</v>
      </c>
    </row>
    <row r="36" spans="1:9" s="144" customFormat="1" ht="3" customHeight="1">
      <c r="A36" s="692"/>
      <c r="B36" s="693"/>
      <c r="C36" s="693"/>
      <c r="D36" s="693"/>
      <c r="E36" s="693"/>
      <c r="F36" s="693"/>
      <c r="G36" s="693"/>
      <c r="H36" s="694"/>
    </row>
    <row r="37" spans="1:9" s="144" customFormat="1" ht="14.1" customHeight="1">
      <c r="A37" s="672" t="s">
        <v>188</v>
      </c>
      <c r="B37" s="741" t="s">
        <v>201</v>
      </c>
      <c r="C37" s="742"/>
      <c r="D37" s="743"/>
      <c r="E37" s="744"/>
      <c r="F37" s="543">
        <v>0</v>
      </c>
      <c r="G37" s="567">
        <f t="shared" ref="G37:G42" si="7">F37*G$13</f>
        <v>0</v>
      </c>
      <c r="H37" s="568">
        <f t="shared" ref="H37:H42" si="8">SUM(F37:G37)</f>
        <v>0</v>
      </c>
    </row>
    <row r="38" spans="1:9" s="144" customFormat="1" ht="14.1" customHeight="1">
      <c r="A38" s="673"/>
      <c r="B38" s="741" t="s">
        <v>202</v>
      </c>
      <c r="C38" s="742"/>
      <c r="D38" s="743"/>
      <c r="E38" s="744"/>
      <c r="F38" s="543">
        <v>0</v>
      </c>
      <c r="G38" s="567">
        <f t="shared" si="7"/>
        <v>0</v>
      </c>
      <c r="H38" s="568">
        <f t="shared" si="8"/>
        <v>0</v>
      </c>
    </row>
    <row r="39" spans="1:9" s="144" customFormat="1" ht="14.1" customHeight="1">
      <c r="A39" s="673"/>
      <c r="B39" s="741" t="s">
        <v>191</v>
      </c>
      <c r="C39" s="742"/>
      <c r="D39" s="743"/>
      <c r="E39" s="744"/>
      <c r="F39" s="543">
        <v>0</v>
      </c>
      <c r="G39" s="567">
        <f t="shared" si="7"/>
        <v>0</v>
      </c>
      <c r="H39" s="568">
        <f t="shared" si="8"/>
        <v>0</v>
      </c>
    </row>
    <row r="40" spans="1:9" s="144" customFormat="1" ht="14.1" customHeight="1">
      <c r="A40" s="673"/>
      <c r="B40" s="741" t="s">
        <v>192</v>
      </c>
      <c r="C40" s="742"/>
      <c r="D40" s="743"/>
      <c r="E40" s="744"/>
      <c r="F40" s="543">
        <v>0</v>
      </c>
      <c r="G40" s="567">
        <f t="shared" si="7"/>
        <v>0</v>
      </c>
      <c r="H40" s="568">
        <f t="shared" si="8"/>
        <v>0</v>
      </c>
    </row>
    <row r="41" spans="1:9" s="144" customFormat="1" ht="14.1" customHeight="1">
      <c r="A41" s="673"/>
      <c r="B41" s="741" t="s">
        <v>117</v>
      </c>
      <c r="C41" s="742"/>
      <c r="D41" s="743"/>
      <c r="E41" s="744"/>
      <c r="F41" s="543">
        <v>0</v>
      </c>
      <c r="G41" s="567">
        <f t="shared" si="7"/>
        <v>0</v>
      </c>
      <c r="H41" s="568">
        <f t="shared" si="8"/>
        <v>0</v>
      </c>
    </row>
    <row r="42" spans="1:9" s="144" customFormat="1" ht="14.1" customHeight="1">
      <c r="A42" s="674"/>
      <c r="B42" s="741" t="s">
        <v>79</v>
      </c>
      <c r="C42" s="742"/>
      <c r="D42" s="743"/>
      <c r="E42" s="744"/>
      <c r="F42" s="543">
        <v>0</v>
      </c>
      <c r="G42" s="567">
        <f t="shared" si="7"/>
        <v>0</v>
      </c>
      <c r="H42" s="568">
        <f t="shared" si="8"/>
        <v>0</v>
      </c>
    </row>
    <row r="43" spans="1:9" s="144" customFormat="1" ht="3" customHeight="1">
      <c r="A43" s="692"/>
      <c r="B43" s="693"/>
      <c r="C43" s="693"/>
      <c r="D43" s="693"/>
      <c r="E43" s="693"/>
      <c r="F43" s="693"/>
      <c r="G43" s="693"/>
      <c r="H43" s="694"/>
    </row>
    <row r="44" spans="1:9" s="144" customFormat="1" ht="14.1" customHeight="1">
      <c r="A44" s="771" t="s">
        <v>143</v>
      </c>
      <c r="B44" s="767" t="s">
        <v>201</v>
      </c>
      <c r="C44" s="768"/>
      <c r="D44" s="769"/>
      <c r="E44" s="770"/>
      <c r="F44" s="543">
        <v>0</v>
      </c>
      <c r="G44" s="567">
        <f t="shared" ref="G44:G51" si="9">F44*G$13</f>
        <v>0</v>
      </c>
      <c r="H44" s="568">
        <f t="shared" ref="H44:H51" si="10">SUM(F44:G44)</f>
        <v>0</v>
      </c>
      <c r="I44" s="470"/>
    </row>
    <row r="45" spans="1:9" s="144" customFormat="1" ht="14.1" customHeight="1">
      <c r="A45" s="772"/>
      <c r="B45" s="767" t="s">
        <v>75</v>
      </c>
      <c r="C45" s="768"/>
      <c r="D45" s="769"/>
      <c r="E45" s="770"/>
      <c r="F45" s="543">
        <v>0</v>
      </c>
      <c r="G45" s="567">
        <f t="shared" si="9"/>
        <v>0</v>
      </c>
      <c r="H45" s="568">
        <f t="shared" si="10"/>
        <v>0</v>
      </c>
      <c r="I45" s="470"/>
    </row>
    <row r="46" spans="1:9" s="144" customFormat="1" ht="14.1" customHeight="1">
      <c r="A46" s="772"/>
      <c r="B46" s="767" t="s">
        <v>202</v>
      </c>
      <c r="C46" s="768"/>
      <c r="D46" s="769"/>
      <c r="E46" s="770"/>
      <c r="F46" s="543">
        <v>0</v>
      </c>
      <c r="G46" s="567">
        <f t="shared" si="9"/>
        <v>0</v>
      </c>
      <c r="H46" s="568">
        <f t="shared" si="10"/>
        <v>0</v>
      </c>
      <c r="I46" s="470"/>
    </row>
    <row r="47" spans="1:9" s="144" customFormat="1" ht="14.1" customHeight="1">
      <c r="A47" s="772"/>
      <c r="B47" s="767" t="s">
        <v>192</v>
      </c>
      <c r="C47" s="768"/>
      <c r="D47" s="769" t="s">
        <v>195</v>
      </c>
      <c r="E47" s="770"/>
      <c r="F47" s="543">
        <v>0</v>
      </c>
      <c r="G47" s="567">
        <f t="shared" si="9"/>
        <v>0</v>
      </c>
      <c r="H47" s="568">
        <f t="shared" si="10"/>
        <v>0</v>
      </c>
      <c r="I47" s="470"/>
    </row>
    <row r="48" spans="1:9" s="144" customFormat="1" ht="14.1" customHeight="1">
      <c r="A48" s="772"/>
      <c r="B48" s="767" t="s">
        <v>193</v>
      </c>
      <c r="C48" s="768"/>
      <c r="D48" s="769" t="s">
        <v>195</v>
      </c>
      <c r="E48" s="770"/>
      <c r="F48" s="543">
        <v>0</v>
      </c>
      <c r="G48" s="567">
        <f t="shared" si="9"/>
        <v>0</v>
      </c>
      <c r="H48" s="568">
        <f t="shared" si="10"/>
        <v>0</v>
      </c>
      <c r="I48" s="470"/>
    </row>
    <row r="49" spans="1:9" s="148" customFormat="1" ht="14.1" customHeight="1">
      <c r="A49" s="772"/>
      <c r="B49" s="767" t="s">
        <v>117</v>
      </c>
      <c r="C49" s="768"/>
      <c r="D49" s="769"/>
      <c r="E49" s="770"/>
      <c r="F49" s="543">
        <v>0</v>
      </c>
      <c r="G49" s="567">
        <f t="shared" si="9"/>
        <v>0</v>
      </c>
      <c r="H49" s="568">
        <f t="shared" si="10"/>
        <v>0</v>
      </c>
      <c r="I49" s="470"/>
    </row>
    <row r="50" spans="1:9" s="148" customFormat="1" ht="14.1" customHeight="1">
      <c r="A50" s="772"/>
      <c r="B50" s="767" t="s">
        <v>197</v>
      </c>
      <c r="C50" s="768"/>
      <c r="D50" s="769"/>
      <c r="E50" s="770"/>
      <c r="F50" s="543">
        <v>0</v>
      </c>
      <c r="G50" s="567">
        <f t="shared" si="9"/>
        <v>0</v>
      </c>
      <c r="H50" s="568">
        <f t="shared" si="10"/>
        <v>0</v>
      </c>
      <c r="I50" s="470"/>
    </row>
    <row r="51" spans="1:9" s="148" customFormat="1" ht="14.1" customHeight="1">
      <c r="A51" s="773"/>
      <c r="B51" s="767" t="s">
        <v>79</v>
      </c>
      <c r="C51" s="768"/>
      <c r="D51" s="769"/>
      <c r="E51" s="770"/>
      <c r="F51" s="543">
        <v>0</v>
      </c>
      <c r="G51" s="567">
        <f t="shared" si="9"/>
        <v>0</v>
      </c>
      <c r="H51" s="568">
        <f t="shared" si="10"/>
        <v>0</v>
      </c>
      <c r="I51" s="470"/>
    </row>
    <row r="52" spans="1:9" s="144" customFormat="1" ht="3" customHeight="1">
      <c r="A52" s="774"/>
      <c r="B52" s="775"/>
      <c r="C52" s="775"/>
      <c r="D52" s="775"/>
      <c r="E52" s="775"/>
      <c r="F52" s="775"/>
      <c r="G52" s="775"/>
      <c r="H52" s="776"/>
      <c r="I52" s="470"/>
    </row>
    <row r="53" spans="1:9" s="144" customFormat="1" ht="14.1" customHeight="1">
      <c r="A53" s="781" t="s">
        <v>355</v>
      </c>
      <c r="B53" s="767" t="s">
        <v>201</v>
      </c>
      <c r="C53" s="768"/>
      <c r="D53" s="769"/>
      <c r="E53" s="770"/>
      <c r="F53" s="543">
        <v>0</v>
      </c>
      <c r="G53" s="567">
        <f t="shared" ref="G53:G56" si="11">F53*G$13</f>
        <v>0</v>
      </c>
      <c r="H53" s="568">
        <f t="shared" ref="H53:H56" si="12">SUM(F53:G53)</f>
        <v>0</v>
      </c>
      <c r="I53" s="470"/>
    </row>
    <row r="54" spans="1:9" s="144" customFormat="1" ht="14.1" customHeight="1">
      <c r="A54" s="782"/>
      <c r="B54" s="767" t="s">
        <v>202</v>
      </c>
      <c r="C54" s="768"/>
      <c r="D54" s="769"/>
      <c r="E54" s="770"/>
      <c r="F54" s="543">
        <v>0</v>
      </c>
      <c r="G54" s="567">
        <f t="shared" si="11"/>
        <v>0</v>
      </c>
      <c r="H54" s="568">
        <f t="shared" si="12"/>
        <v>0</v>
      </c>
      <c r="I54" s="470"/>
    </row>
    <row r="55" spans="1:9" s="144" customFormat="1" ht="14.1" customHeight="1">
      <c r="A55" s="782"/>
      <c r="B55" s="767" t="s">
        <v>194</v>
      </c>
      <c r="C55" s="768"/>
      <c r="D55" s="769"/>
      <c r="E55" s="770"/>
      <c r="F55" s="543">
        <v>0</v>
      </c>
      <c r="G55" s="567">
        <f t="shared" si="11"/>
        <v>0</v>
      </c>
      <c r="H55" s="568">
        <f t="shared" si="12"/>
        <v>0</v>
      </c>
      <c r="I55" s="470"/>
    </row>
    <row r="56" spans="1:9" s="144" customFormat="1" ht="14.1" customHeight="1">
      <c r="A56" s="783"/>
      <c r="B56" s="767" t="s">
        <v>79</v>
      </c>
      <c r="C56" s="768"/>
      <c r="D56" s="769"/>
      <c r="E56" s="770"/>
      <c r="F56" s="543">
        <v>0</v>
      </c>
      <c r="G56" s="567">
        <f t="shared" si="11"/>
        <v>0</v>
      </c>
      <c r="H56" s="568">
        <f t="shared" si="12"/>
        <v>0</v>
      </c>
      <c r="I56" s="470"/>
    </row>
    <row r="57" spans="1:9" s="144" customFormat="1" ht="3" customHeight="1">
      <c r="A57" s="774"/>
      <c r="B57" s="775"/>
      <c r="C57" s="775"/>
      <c r="D57" s="775"/>
      <c r="E57" s="775"/>
      <c r="F57" s="775"/>
      <c r="G57" s="775"/>
      <c r="H57" s="776"/>
      <c r="I57" s="470"/>
    </row>
    <row r="58" spans="1:9" s="144" customFormat="1" ht="14.1" customHeight="1">
      <c r="A58" s="771" t="s">
        <v>356</v>
      </c>
      <c r="B58" s="767" t="s">
        <v>201</v>
      </c>
      <c r="C58" s="768"/>
      <c r="D58" s="769"/>
      <c r="E58" s="770"/>
      <c r="F58" s="543">
        <v>0</v>
      </c>
      <c r="G58" s="567">
        <f t="shared" ref="G58:G61" si="13">F58*G$13</f>
        <v>0</v>
      </c>
      <c r="H58" s="568">
        <f t="shared" ref="H58:H61" si="14">SUM(F58:G58)</f>
        <v>0</v>
      </c>
      <c r="I58" s="470"/>
    </row>
    <row r="59" spans="1:9" s="144" customFormat="1" ht="14.1" customHeight="1">
      <c r="A59" s="772"/>
      <c r="B59" s="767" t="s">
        <v>202</v>
      </c>
      <c r="C59" s="768"/>
      <c r="D59" s="769"/>
      <c r="E59" s="770"/>
      <c r="F59" s="543">
        <v>0</v>
      </c>
      <c r="G59" s="567">
        <f t="shared" si="13"/>
        <v>0</v>
      </c>
      <c r="H59" s="568">
        <f t="shared" si="14"/>
        <v>0</v>
      </c>
      <c r="I59" s="470"/>
    </row>
    <row r="60" spans="1:9" s="148" customFormat="1" ht="14.1" customHeight="1">
      <c r="A60" s="772"/>
      <c r="B60" s="767" t="s">
        <v>373</v>
      </c>
      <c r="C60" s="768"/>
      <c r="D60" s="769"/>
      <c r="E60" s="770"/>
      <c r="F60" s="543">
        <v>0</v>
      </c>
      <c r="G60" s="567">
        <f t="shared" si="13"/>
        <v>0</v>
      </c>
      <c r="H60" s="568">
        <f t="shared" si="14"/>
        <v>0</v>
      </c>
      <c r="I60" s="470"/>
    </row>
    <row r="61" spans="1:9" s="148" customFormat="1" ht="14.1" customHeight="1">
      <c r="A61" s="773"/>
      <c r="B61" s="767" t="s">
        <v>374</v>
      </c>
      <c r="C61" s="768"/>
      <c r="D61" s="769"/>
      <c r="E61" s="770"/>
      <c r="F61" s="543">
        <v>0</v>
      </c>
      <c r="G61" s="567">
        <f t="shared" si="13"/>
        <v>0</v>
      </c>
      <c r="H61" s="568">
        <f t="shared" si="14"/>
        <v>0</v>
      </c>
      <c r="I61" s="470"/>
    </row>
    <row r="62" spans="1:9" s="148" customFormat="1" ht="14.1" customHeight="1" thickBot="1">
      <c r="A62" s="774"/>
      <c r="B62" s="775"/>
      <c r="C62" s="775"/>
      <c r="D62" s="775"/>
      <c r="E62" s="775"/>
      <c r="F62" s="775"/>
      <c r="G62" s="775"/>
      <c r="H62" s="776"/>
      <c r="I62" s="470"/>
    </row>
    <row r="63" spans="1:9" s="59" customFormat="1" ht="20.100000000000001" customHeight="1" thickTop="1" thickBot="1">
      <c r="A63" s="471" t="s">
        <v>17</v>
      </c>
      <c r="B63" s="778" t="str">
        <f>Extras!B217</f>
        <v>Hourly Rate for Repairs and Authorized Service Outside of Contractual Obligations</v>
      </c>
      <c r="C63" s="779"/>
      <c r="D63" s="779"/>
      <c r="E63" s="779"/>
      <c r="F63" s="780"/>
      <c r="G63" s="711" t="str">
        <f>Extras!H217</f>
        <v>$0.00 / Hr. / Man</v>
      </c>
      <c r="H63" s="712"/>
      <c r="I63" s="259"/>
    </row>
    <row r="64" spans="1:9" s="59" customFormat="1" ht="15" customHeight="1" thickTop="1">
      <c r="A64" s="472"/>
      <c r="B64" s="473"/>
      <c r="C64" s="474"/>
      <c r="D64" s="474"/>
      <c r="E64" s="474"/>
      <c r="F64" s="474"/>
      <c r="G64" s="474"/>
      <c r="H64" s="475"/>
      <c r="I64" s="259"/>
    </row>
    <row r="65" spans="1:9" s="127" customFormat="1" ht="20.100000000000001" customHeight="1">
      <c r="A65" s="752" t="s">
        <v>180</v>
      </c>
      <c r="B65" s="753"/>
      <c r="C65" s="753"/>
      <c r="D65" s="753"/>
      <c r="E65" s="753"/>
      <c r="F65" s="753"/>
      <c r="G65" s="753"/>
      <c r="H65" s="754"/>
      <c r="I65" s="476"/>
    </row>
    <row r="66" spans="1:9" s="127" customFormat="1" ht="15" customHeight="1">
      <c r="A66" s="745" t="s">
        <v>345</v>
      </c>
      <c r="B66" s="746"/>
      <c r="C66" s="746"/>
      <c r="D66" s="746"/>
      <c r="E66" s="746"/>
      <c r="F66" s="746"/>
      <c r="G66" s="746"/>
      <c r="H66" s="747"/>
      <c r="I66" s="476"/>
    </row>
    <row r="67" spans="1:9" s="127" customFormat="1" ht="15" customHeight="1">
      <c r="A67" s="745" t="s">
        <v>346</v>
      </c>
      <c r="B67" s="746"/>
      <c r="C67" s="746"/>
      <c r="D67" s="746"/>
      <c r="E67" s="746"/>
      <c r="F67" s="746"/>
      <c r="G67" s="746"/>
      <c r="H67" s="747"/>
      <c r="I67" s="476"/>
    </row>
    <row r="68" spans="1:9" s="127" customFormat="1" ht="15" customHeight="1">
      <c r="A68" s="756" t="s">
        <v>347</v>
      </c>
      <c r="B68" s="757"/>
      <c r="C68" s="757"/>
      <c r="D68" s="757"/>
      <c r="E68" s="757"/>
      <c r="F68" s="757"/>
      <c r="G68" s="757"/>
      <c r="H68" s="758"/>
      <c r="I68" s="476"/>
    </row>
    <row r="69" spans="1:9" s="127" customFormat="1" ht="15" customHeight="1">
      <c r="A69" s="745" t="s">
        <v>348</v>
      </c>
      <c r="B69" s="746"/>
      <c r="C69" s="746"/>
      <c r="D69" s="746"/>
      <c r="E69" s="746"/>
      <c r="F69" s="746"/>
      <c r="G69" s="746"/>
      <c r="H69" s="747"/>
      <c r="I69" s="476"/>
    </row>
    <row r="70" spans="1:9" s="127" customFormat="1" ht="15" customHeight="1">
      <c r="A70" s="745" t="s">
        <v>349</v>
      </c>
      <c r="B70" s="746"/>
      <c r="C70" s="746"/>
      <c r="D70" s="746"/>
      <c r="E70" s="746"/>
      <c r="F70" s="746"/>
      <c r="G70" s="746"/>
      <c r="H70" s="747"/>
      <c r="I70" s="476"/>
    </row>
    <row r="71" spans="1:9" s="127" customFormat="1" ht="15" customHeight="1">
      <c r="A71" s="745" t="s">
        <v>350</v>
      </c>
      <c r="B71" s="746"/>
      <c r="C71" s="746"/>
      <c r="D71" s="746"/>
      <c r="E71" s="746"/>
      <c r="F71" s="746"/>
      <c r="G71" s="746"/>
      <c r="H71" s="747"/>
      <c r="I71" s="476"/>
    </row>
    <row r="72" spans="1:9" s="127" customFormat="1" ht="15" customHeight="1">
      <c r="A72" s="745" t="s">
        <v>163</v>
      </c>
      <c r="B72" s="746"/>
      <c r="C72" s="746"/>
      <c r="D72" s="746"/>
      <c r="E72" s="746"/>
      <c r="F72" s="746"/>
      <c r="G72" s="746"/>
      <c r="H72" s="747"/>
      <c r="I72" s="476"/>
    </row>
    <row r="73" spans="1:9" s="127" customFormat="1" ht="15" customHeight="1">
      <c r="A73" s="696" t="s">
        <v>351</v>
      </c>
      <c r="B73" s="697"/>
      <c r="C73" s="697"/>
      <c r="D73" s="697"/>
      <c r="E73" s="697"/>
      <c r="F73" s="697"/>
      <c r="G73" s="697"/>
      <c r="H73" s="698"/>
    </row>
    <row r="74" spans="1:9" s="127" customFormat="1" ht="15" customHeight="1">
      <c r="A74" s="138" t="s">
        <v>352</v>
      </c>
      <c r="B74" s="139"/>
      <c r="C74" s="139"/>
      <c r="D74" s="139"/>
      <c r="E74" s="139"/>
      <c r="F74" s="139"/>
      <c r="G74" s="139"/>
      <c r="H74" s="190"/>
    </row>
    <row r="75" spans="1:9" s="127" customFormat="1" ht="15" customHeight="1">
      <c r="A75" s="138"/>
      <c r="B75" s="139"/>
      <c r="C75" s="139"/>
      <c r="D75" s="139"/>
      <c r="E75" s="139"/>
      <c r="F75" s="139"/>
      <c r="G75" s="139"/>
      <c r="H75" s="190"/>
    </row>
    <row r="76" spans="1:9" s="127" customFormat="1" ht="15" customHeight="1">
      <c r="A76" s="138"/>
      <c r="B76" s="139"/>
      <c r="C76" s="139"/>
      <c r="D76" s="139"/>
      <c r="E76" s="766" t="s">
        <v>34</v>
      </c>
      <c r="F76" s="766"/>
      <c r="G76" s="766"/>
      <c r="H76" s="190"/>
    </row>
    <row r="77" spans="1:9" s="127" customFormat="1" ht="15" customHeight="1">
      <c r="A77" s="138"/>
      <c r="B77" s="139"/>
      <c r="C77" s="139"/>
      <c r="D77" s="139"/>
      <c r="E77" s="315"/>
      <c r="F77" s="315"/>
      <c r="G77" s="315"/>
      <c r="H77" s="190"/>
    </row>
    <row r="78" spans="1:9" s="127" customFormat="1" ht="15" customHeight="1">
      <c r="A78" s="138"/>
      <c r="B78" s="139"/>
      <c r="C78" s="139"/>
      <c r="D78" s="139"/>
      <c r="E78" s="315"/>
      <c r="F78" s="315"/>
      <c r="G78" s="315"/>
      <c r="H78" s="190"/>
    </row>
    <row r="79" spans="1:9" s="127" customFormat="1" ht="15" customHeight="1">
      <c r="A79" s="138" t="s">
        <v>1</v>
      </c>
      <c r="B79" s="139"/>
      <c r="C79" s="140"/>
      <c r="E79" s="702" t="s">
        <v>106</v>
      </c>
      <c r="F79" s="702"/>
      <c r="G79" s="702"/>
      <c r="H79" s="141"/>
    </row>
    <row r="80" spans="1:9" s="127" customFormat="1" ht="15" customHeight="1">
      <c r="A80" s="410"/>
      <c r="B80" s="366"/>
      <c r="C80" s="162"/>
      <c r="H80" s="141"/>
    </row>
    <row r="81" spans="1:8" s="127" customFormat="1" ht="15" customHeight="1">
      <c r="A81" s="410"/>
      <c r="B81" s="755" t="s">
        <v>182</v>
      </c>
      <c r="C81" s="755"/>
      <c r="D81" s="411">
        <v>30</v>
      </c>
      <c r="E81" s="412" t="s">
        <v>332</v>
      </c>
      <c r="F81" s="412"/>
      <c r="G81" s="315"/>
      <c r="H81" s="190"/>
    </row>
    <row r="82" spans="1:8" s="127" customFormat="1" ht="15" customHeight="1">
      <c r="A82" s="138"/>
      <c r="B82" s="139"/>
      <c r="C82" s="139"/>
      <c r="D82" s="139"/>
      <c r="E82" s="139"/>
      <c r="F82" s="139"/>
      <c r="G82" s="139"/>
      <c r="H82" s="190"/>
    </row>
    <row r="83" spans="1:8" s="127" customFormat="1" ht="15" customHeight="1" thickBot="1">
      <c r="A83" s="687"/>
      <c r="B83" s="688"/>
      <c r="C83" s="191"/>
      <c r="D83" s="160"/>
      <c r="E83" s="160"/>
      <c r="F83" s="160"/>
      <c r="G83" s="160"/>
      <c r="H83" s="161"/>
    </row>
    <row r="84" spans="1:8" ht="15" customHeight="1" thickTop="1">
      <c r="G84" s="7"/>
    </row>
    <row r="85" spans="1:8" ht="15" customHeight="1"/>
    <row r="86" spans="1:8" ht="15" customHeight="1"/>
    <row r="87" spans="1:8" ht="15" customHeight="1"/>
    <row r="88" spans="1:8" ht="15" customHeight="1"/>
    <row r="89" spans="1:8" ht="15" customHeight="1"/>
    <row r="90" spans="1:8" ht="15" customHeight="1"/>
    <row r="91" spans="1:8" ht="15" customHeight="1"/>
  </sheetData>
  <mergeCells count="126">
    <mergeCell ref="A1:H1"/>
    <mergeCell ref="A3:H3"/>
    <mergeCell ref="B81:C81"/>
    <mergeCell ref="B63:F63"/>
    <mergeCell ref="G63:H63"/>
    <mergeCell ref="A53:A56"/>
    <mergeCell ref="B55:C55"/>
    <mergeCell ref="D55:E55"/>
    <mergeCell ref="B56:C56"/>
    <mergeCell ref="D56:E56"/>
    <mergeCell ref="A57:H57"/>
    <mergeCell ref="A58:A61"/>
    <mergeCell ref="B58:C58"/>
    <mergeCell ref="A62:H62"/>
    <mergeCell ref="D14:E14"/>
    <mergeCell ref="B14:C14"/>
    <mergeCell ref="D15:E15"/>
    <mergeCell ref="D16:E16"/>
    <mergeCell ref="D17:E17"/>
    <mergeCell ref="D18:E18"/>
    <mergeCell ref="D19:E19"/>
    <mergeCell ref="A70:H70"/>
    <mergeCell ref="D22:E22"/>
    <mergeCell ref="D24:E24"/>
    <mergeCell ref="B42:C42"/>
    <mergeCell ref="D42:E42"/>
    <mergeCell ref="B35:C35"/>
    <mergeCell ref="B45:C45"/>
    <mergeCell ref="D45:E45"/>
    <mergeCell ref="D41:E41"/>
    <mergeCell ref="D31:E31"/>
    <mergeCell ref="B32:C32"/>
    <mergeCell ref="D32:E32"/>
    <mergeCell ref="B33:C33"/>
    <mergeCell ref="B41:C41"/>
    <mergeCell ref="B25:C25"/>
    <mergeCell ref="D25:E25"/>
    <mergeCell ref="D38:E38"/>
    <mergeCell ref="B30:C30"/>
    <mergeCell ref="D30:E30"/>
    <mergeCell ref="B31:C31"/>
    <mergeCell ref="B40:C40"/>
    <mergeCell ref="D40:E40"/>
    <mergeCell ref="D33:E33"/>
    <mergeCell ref="D35:E35"/>
    <mergeCell ref="B37:C37"/>
    <mergeCell ref="D37:E37"/>
    <mergeCell ref="B38:C38"/>
    <mergeCell ref="B34:C34"/>
    <mergeCell ref="D34:E34"/>
    <mergeCell ref="B26:C26"/>
    <mergeCell ref="D26:E26"/>
    <mergeCell ref="A27:H27"/>
    <mergeCell ref="A28:A35"/>
    <mergeCell ref="B28:C28"/>
    <mergeCell ref="D28:E28"/>
    <mergeCell ref="B29:C29"/>
    <mergeCell ref="D29:E29"/>
    <mergeCell ref="D54:E54"/>
    <mergeCell ref="A68:H68"/>
    <mergeCell ref="A71:H71"/>
    <mergeCell ref="A65:H65"/>
    <mergeCell ref="A66:H66"/>
    <mergeCell ref="A67:H67"/>
    <mergeCell ref="B46:C46"/>
    <mergeCell ref="D58:E58"/>
    <mergeCell ref="D61:E61"/>
    <mergeCell ref="B59:C59"/>
    <mergeCell ref="D59:E59"/>
    <mergeCell ref="B60:C60"/>
    <mergeCell ref="D60:E60"/>
    <mergeCell ref="B61:C61"/>
    <mergeCell ref="A69:H69"/>
    <mergeCell ref="B49:C49"/>
    <mergeCell ref="D49:E49"/>
    <mergeCell ref="B48:C48"/>
    <mergeCell ref="B47:C47"/>
    <mergeCell ref="D47:E47"/>
    <mergeCell ref="B19:C19"/>
    <mergeCell ref="B20:C20"/>
    <mergeCell ref="B44:C44"/>
    <mergeCell ref="D44:E44"/>
    <mergeCell ref="A83:B83"/>
    <mergeCell ref="A72:H72"/>
    <mergeCell ref="A73:H73"/>
    <mergeCell ref="D46:E46"/>
    <mergeCell ref="A43:H43"/>
    <mergeCell ref="A44:A51"/>
    <mergeCell ref="A36:H36"/>
    <mergeCell ref="A37:A42"/>
    <mergeCell ref="B39:C39"/>
    <mergeCell ref="D39:E39"/>
    <mergeCell ref="B50:C50"/>
    <mergeCell ref="D50:E50"/>
    <mergeCell ref="B51:C51"/>
    <mergeCell ref="D51:E51"/>
    <mergeCell ref="B53:C53"/>
    <mergeCell ref="D53:E53"/>
    <mergeCell ref="A52:H52"/>
    <mergeCell ref="D48:E48"/>
    <mergeCell ref="E79:G79"/>
    <mergeCell ref="B54:C54"/>
    <mergeCell ref="B23:C23"/>
    <mergeCell ref="F4:G4"/>
    <mergeCell ref="F5:G5"/>
    <mergeCell ref="E76:G76"/>
    <mergeCell ref="E7:G7"/>
    <mergeCell ref="A2:H2"/>
    <mergeCell ref="B7:C7"/>
    <mergeCell ref="B8:C8"/>
    <mergeCell ref="E8:G8"/>
    <mergeCell ref="A21:H21"/>
    <mergeCell ref="A22:A26"/>
    <mergeCell ref="D20:E20"/>
    <mergeCell ref="B22:C22"/>
    <mergeCell ref="E9:G9"/>
    <mergeCell ref="A11:H11"/>
    <mergeCell ref="B12:E12"/>
    <mergeCell ref="B13:E13"/>
    <mergeCell ref="A14:A20"/>
    <mergeCell ref="B15:C15"/>
    <mergeCell ref="B16:C16"/>
    <mergeCell ref="D23:E23"/>
    <mergeCell ref="B24:C24"/>
    <mergeCell ref="B17:C17"/>
    <mergeCell ref="B18:C18"/>
  </mergeCells>
  <phoneticPr fontId="36" type="noConversion"/>
  <conditionalFormatting sqref="F14:H20 F22:H26 F37:H42 F44:H51 F53:H56 F58:H61">
    <cfRule type="cellIs" dxfId="16" priority="2" operator="lessThan">
      <formula>0</formula>
    </cfRule>
  </conditionalFormatting>
  <conditionalFormatting sqref="F28:H35">
    <cfRule type="cellIs" dxfId="15" priority="1" operator="lessThan">
      <formula>0</formula>
    </cfRule>
  </conditionalFormatting>
  <printOptions horizontalCentered="1"/>
  <pageMargins left="0.25" right="0.25" top="0.25" bottom="0.25" header="0" footer="0"/>
  <pageSetup paperSize="5" scale="8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15711-C9A3-4545-8C8B-508CEF123B67}">
  <sheetPr>
    <pageSetUpPr fitToPage="1"/>
  </sheetPr>
  <dimension ref="A1:L135"/>
  <sheetViews>
    <sheetView view="pageBreakPreview" zoomScaleNormal="100" zoomScaleSheetLayoutView="100" workbookViewId="0">
      <selection activeCell="B4" sqref="B4:C4"/>
    </sheetView>
  </sheetViews>
  <sheetFormatPr defaultColWidth="10.109375" defaultRowHeight="15"/>
  <cols>
    <col min="1" max="1" width="24.6640625" style="5" customWidth="1"/>
    <col min="2" max="4" width="9.6640625" style="5" customWidth="1"/>
    <col min="5" max="5" width="12.6640625" style="5" customWidth="1"/>
    <col min="6" max="6" width="9.6640625" style="5" customWidth="1"/>
    <col min="7" max="9" width="12.6640625" style="5" customWidth="1"/>
    <col min="10" max="10" width="4.77734375" style="5" customWidth="1"/>
    <col min="11" max="16384" width="10.109375" style="5"/>
  </cols>
  <sheetData>
    <row r="1" spans="1:10" ht="15" customHeight="1" thickTop="1">
      <c r="A1" s="55"/>
      <c r="B1" s="56"/>
      <c r="C1" s="56"/>
      <c r="D1" s="56"/>
      <c r="E1" s="56"/>
      <c r="F1" s="57"/>
      <c r="G1" s="56"/>
      <c r="H1" s="56"/>
      <c r="I1" s="58"/>
    </row>
    <row r="2" spans="1:10" ht="20.100000000000001" customHeight="1">
      <c r="A2" s="657" t="s">
        <v>145</v>
      </c>
      <c r="B2" s="658"/>
      <c r="C2" s="658"/>
      <c r="D2" s="658"/>
      <c r="E2" s="658"/>
      <c r="F2" s="658"/>
      <c r="G2" s="658"/>
      <c r="H2" s="658"/>
      <c r="I2" s="659"/>
    </row>
    <row r="3" spans="1:10" ht="15" customHeight="1">
      <c r="A3" s="18"/>
      <c r="B3" s="7"/>
      <c r="C3" s="10"/>
      <c r="D3" s="9"/>
      <c r="E3" s="23"/>
      <c r="F3" s="23"/>
      <c r="G3" s="23"/>
      <c r="H3" s="24"/>
      <c r="I3" s="25"/>
    </row>
    <row r="4" spans="1:10" ht="15" customHeight="1">
      <c r="A4" s="54" t="s">
        <v>19</v>
      </c>
      <c r="B4" s="795" t="str">
        <f>'100''s'!B4</f>
        <v>Merkley Oaks</v>
      </c>
      <c r="C4" s="795"/>
      <c r="D4" s="27"/>
      <c r="E4" s="52"/>
      <c r="F4" s="23"/>
      <c r="G4" s="149" t="s">
        <v>0</v>
      </c>
      <c r="H4" s="187">
        <f>'100''s'!I4</f>
        <v>45748</v>
      </c>
      <c r="I4" s="165"/>
      <c r="J4" s="26"/>
    </row>
    <row r="5" spans="1:10" ht="15" customHeight="1">
      <c r="A5" s="54" t="s">
        <v>20</v>
      </c>
      <c r="B5" s="796" t="s">
        <v>290</v>
      </c>
      <c r="C5" s="796"/>
      <c r="D5" s="24"/>
      <c r="E5" s="59"/>
      <c r="F5" s="24"/>
      <c r="G5" s="149" t="s">
        <v>183</v>
      </c>
      <c r="H5" s="423" t="str">
        <f>'100''s'!I5</f>
        <v>XXX - XXX</v>
      </c>
      <c r="I5" s="126"/>
      <c r="J5" s="28"/>
    </row>
    <row r="6" spans="1:10" ht="15" customHeight="1">
      <c r="A6" s="54"/>
      <c r="B6" s="7"/>
      <c r="C6" s="24"/>
      <c r="D6" s="24"/>
      <c r="E6" s="24"/>
      <c r="F6" s="59"/>
      <c r="G6" s="59"/>
      <c r="H6" s="59"/>
      <c r="I6" s="29"/>
      <c r="J6" s="28"/>
    </row>
    <row r="7" spans="1:10" ht="15" customHeight="1">
      <c r="A7" s="54" t="s">
        <v>3</v>
      </c>
      <c r="B7" s="797" t="str">
        <f>'100''s'!B7</f>
        <v xml:space="preserve">S &amp; S Bolton Electric Inc. </v>
      </c>
      <c r="C7" s="797"/>
      <c r="D7" s="797"/>
      <c r="E7" s="27"/>
      <c r="F7" s="27"/>
      <c r="G7" s="24"/>
      <c r="H7" s="24"/>
      <c r="I7" s="25"/>
      <c r="J7" s="24"/>
    </row>
    <row r="8" spans="1:10" ht="15" customHeight="1">
      <c r="A8" s="54"/>
      <c r="B8" s="797" t="str">
        <f>'100''s'!B8</f>
        <v>Operating as S &amp; S Electric</v>
      </c>
      <c r="C8" s="797"/>
      <c r="D8" s="797"/>
      <c r="E8" s="59"/>
      <c r="F8" s="188"/>
      <c r="G8" s="736" t="str">
        <f>'100''s'!H8</f>
        <v>CONTRACT PERIOD :</v>
      </c>
      <c r="H8" s="736"/>
      <c r="I8" s="30"/>
      <c r="J8" s="27"/>
    </row>
    <row r="9" spans="1:10" ht="15" customHeight="1">
      <c r="A9" s="54" t="s">
        <v>21</v>
      </c>
      <c r="B9" s="53" t="str">
        <f>'100''s'!B9</f>
        <v>A - 7</v>
      </c>
      <c r="C9" s="24"/>
      <c r="D9" s="27"/>
      <c r="E9" s="59"/>
      <c r="F9" s="199"/>
      <c r="G9" s="656" t="str">
        <f>'100''s'!H9</f>
        <v>April 1, 2025 to March 31, 2026</v>
      </c>
      <c r="H9" s="656"/>
      <c r="I9" s="30"/>
      <c r="J9" s="27"/>
    </row>
    <row r="10" spans="1:10" ht="15" customHeight="1" thickBot="1">
      <c r="A10" s="31"/>
      <c r="B10" s="24"/>
      <c r="C10" s="24"/>
      <c r="D10" s="24"/>
      <c r="E10" s="24"/>
      <c r="F10" s="201"/>
      <c r="G10" s="24"/>
      <c r="H10" s="24"/>
      <c r="I10" s="25"/>
    </row>
    <row r="11" spans="1:10" s="66" customFormat="1" ht="20.100000000000001" customHeight="1" thickTop="1" thickBot="1">
      <c r="A11" s="167"/>
      <c r="B11" s="737"/>
      <c r="C11" s="655"/>
      <c r="D11" s="655"/>
      <c r="E11" s="655"/>
      <c r="F11" s="655"/>
      <c r="G11" s="178" t="s">
        <v>13</v>
      </c>
      <c r="H11" s="67" t="s">
        <v>22</v>
      </c>
      <c r="I11" s="376" t="s">
        <v>5</v>
      </c>
    </row>
    <row r="12" spans="1:10" ht="15" customHeight="1" thickTop="1">
      <c r="A12" s="73" t="s">
        <v>6</v>
      </c>
      <c r="B12" s="110" t="s">
        <v>7</v>
      </c>
      <c r="C12" s="33" t="s">
        <v>8</v>
      </c>
      <c r="D12" s="111" t="s">
        <v>9</v>
      </c>
      <c r="E12" s="35" t="s">
        <v>13</v>
      </c>
      <c r="F12" s="34" t="s">
        <v>10</v>
      </c>
      <c r="G12" s="168" t="s">
        <v>38</v>
      </c>
      <c r="H12" s="49"/>
      <c r="I12" s="377"/>
    </row>
    <row r="13" spans="1:10" ht="15" customHeight="1">
      <c r="A13" s="37" t="s">
        <v>1</v>
      </c>
      <c r="B13" s="112" t="s">
        <v>11</v>
      </c>
      <c r="C13" s="32" t="s">
        <v>12</v>
      </c>
      <c r="D13" s="113" t="s">
        <v>12</v>
      </c>
      <c r="E13" s="65"/>
      <c r="F13" s="36" t="s">
        <v>12</v>
      </c>
      <c r="G13" s="169"/>
      <c r="H13" s="50"/>
      <c r="I13" s="378"/>
    </row>
    <row r="14" spans="1:10" ht="15" customHeight="1">
      <c r="A14" s="37"/>
      <c r="B14" s="114"/>
      <c r="C14" s="38"/>
      <c r="D14" s="115"/>
      <c r="E14" s="65"/>
      <c r="F14" s="39"/>
      <c r="G14" s="40"/>
      <c r="H14" s="50"/>
      <c r="I14" s="378"/>
    </row>
    <row r="15" spans="1:10" ht="15" customHeight="1">
      <c r="A15" s="37"/>
      <c r="B15" s="114"/>
      <c r="C15" s="38"/>
      <c r="D15" s="115"/>
      <c r="E15" s="41"/>
      <c r="F15" s="39"/>
      <c r="G15" s="40"/>
      <c r="H15" s="50"/>
      <c r="I15" s="378"/>
    </row>
    <row r="16" spans="1:10" ht="15" customHeight="1">
      <c r="A16" s="74" t="s">
        <v>92</v>
      </c>
      <c r="B16" s="192"/>
      <c r="C16" s="32"/>
      <c r="D16" s="113"/>
      <c r="E16" s="41"/>
      <c r="F16" s="36" t="s">
        <v>15</v>
      </c>
      <c r="G16" s="179">
        <v>1</v>
      </c>
      <c r="H16" s="385">
        <v>0.13</v>
      </c>
      <c r="I16" s="378"/>
    </row>
    <row r="17" spans="1:12" ht="15" customHeight="1" thickBot="1">
      <c r="A17" s="64" t="s">
        <v>14</v>
      </c>
      <c r="B17" s="193">
        <v>240</v>
      </c>
      <c r="C17" s="173">
        <v>240</v>
      </c>
      <c r="D17" s="174">
        <v>241</v>
      </c>
      <c r="E17" s="175"/>
      <c r="F17" s="76">
        <v>247</v>
      </c>
      <c r="G17" s="180"/>
      <c r="H17" s="51"/>
      <c r="I17" s="379"/>
    </row>
    <row r="18" spans="1:12" ht="20.100000000000001" customHeight="1" thickTop="1" thickBot="1">
      <c r="A18" s="68" t="s">
        <v>16</v>
      </c>
      <c r="B18" s="117"/>
      <c r="C18" s="69"/>
      <c r="D18" s="118"/>
      <c r="E18" s="71"/>
      <c r="F18" s="70"/>
      <c r="G18" s="181"/>
      <c r="H18" s="72"/>
      <c r="I18" s="380"/>
    </row>
    <row r="19" spans="1:12" ht="15" customHeight="1" thickTop="1">
      <c r="A19" s="424"/>
      <c r="B19" s="477"/>
      <c r="C19" s="426"/>
      <c r="D19" s="427"/>
      <c r="E19" s="428"/>
      <c r="F19" s="430"/>
      <c r="G19" s="431"/>
      <c r="H19" s="432"/>
      <c r="I19" s="433"/>
      <c r="J19" s="215"/>
      <c r="K19" s="215"/>
      <c r="L19" s="215"/>
    </row>
    <row r="20" spans="1:12" ht="15" customHeight="1">
      <c r="A20" s="452" t="s">
        <v>368</v>
      </c>
      <c r="B20" s="570">
        <v>0</v>
      </c>
      <c r="C20" s="527">
        <v>0</v>
      </c>
      <c r="D20" s="528">
        <v>0</v>
      </c>
      <c r="E20" s="529">
        <f>SUM(B20:D20)</f>
        <v>0</v>
      </c>
      <c r="F20" s="530">
        <v>0</v>
      </c>
      <c r="G20" s="535">
        <f>E20+F20</f>
        <v>0</v>
      </c>
      <c r="H20" s="533">
        <f>G20*H$16</f>
        <v>0</v>
      </c>
      <c r="I20" s="534">
        <f>SUM(G20:H20)</f>
        <v>0</v>
      </c>
      <c r="J20" s="215"/>
      <c r="K20" s="215"/>
      <c r="L20" s="215"/>
    </row>
    <row r="21" spans="1:12" ht="15" customHeight="1">
      <c r="A21" s="452"/>
      <c r="B21" s="479"/>
      <c r="C21" s="454"/>
      <c r="D21" s="455"/>
      <c r="E21" s="369"/>
      <c r="F21" s="457"/>
      <c r="G21" s="453"/>
      <c r="H21" s="458"/>
      <c r="I21" s="459"/>
      <c r="J21" s="215"/>
      <c r="K21" s="215"/>
      <c r="L21" s="215"/>
    </row>
    <row r="22" spans="1:12" ht="15" customHeight="1">
      <c r="A22" s="434" t="s">
        <v>369</v>
      </c>
      <c r="B22" s="570">
        <v>0</v>
      </c>
      <c r="C22" s="527">
        <v>0</v>
      </c>
      <c r="D22" s="528">
        <v>0</v>
      </c>
      <c r="E22" s="529">
        <f>SUM(B22:D22)</f>
        <v>0</v>
      </c>
      <c r="F22" s="530">
        <v>0</v>
      </c>
      <c r="G22" s="535">
        <f>E22+F22</f>
        <v>0</v>
      </c>
      <c r="H22" s="533">
        <f>G22*H$16</f>
        <v>0</v>
      </c>
      <c r="I22" s="534">
        <f>SUM(G22:H22)</f>
        <v>0</v>
      </c>
      <c r="J22" s="215"/>
      <c r="K22" s="215"/>
      <c r="L22" s="215"/>
    </row>
    <row r="23" spans="1:12" ht="15" customHeight="1">
      <c r="A23" s="437"/>
      <c r="B23" s="480"/>
      <c r="C23" s="440"/>
      <c r="D23" s="441"/>
      <c r="E23" s="370"/>
      <c r="F23" s="443"/>
      <c r="G23" s="444"/>
      <c r="H23" s="408"/>
      <c r="I23" s="445"/>
      <c r="J23" s="215"/>
      <c r="K23" s="215"/>
      <c r="L23" s="215"/>
    </row>
    <row r="24" spans="1:12" ht="15" customHeight="1">
      <c r="A24" s="436" t="s">
        <v>370</v>
      </c>
      <c r="B24" s="570">
        <v>0</v>
      </c>
      <c r="C24" s="527">
        <v>0</v>
      </c>
      <c r="D24" s="528">
        <v>0</v>
      </c>
      <c r="E24" s="529">
        <f>SUM(B24:D24)</f>
        <v>0</v>
      </c>
      <c r="F24" s="530">
        <v>0</v>
      </c>
      <c r="G24" s="535">
        <f>E24+F24</f>
        <v>0</v>
      </c>
      <c r="H24" s="533">
        <f>G24*H$16</f>
        <v>0</v>
      </c>
      <c r="I24" s="534">
        <f>SUM(G24:H24)</f>
        <v>0</v>
      </c>
      <c r="J24" s="215"/>
      <c r="K24" s="215"/>
      <c r="L24" s="215"/>
    </row>
    <row r="25" spans="1:12" ht="15" customHeight="1">
      <c r="A25" s="436" t="s">
        <v>395</v>
      </c>
      <c r="B25" s="570">
        <v>0</v>
      </c>
      <c r="C25" s="527">
        <v>0</v>
      </c>
      <c r="D25" s="528">
        <v>0</v>
      </c>
      <c r="E25" s="529">
        <f>SUM(B25:D25)</f>
        <v>0</v>
      </c>
      <c r="F25" s="530">
        <v>0</v>
      </c>
      <c r="G25" s="535">
        <f>E25+F25</f>
        <v>0</v>
      </c>
      <c r="H25" s="533">
        <f>G25*H$16</f>
        <v>0</v>
      </c>
      <c r="I25" s="534">
        <f>SUM(G25:H25)</f>
        <v>0</v>
      </c>
      <c r="J25" s="215"/>
      <c r="K25" s="215"/>
      <c r="L25" s="215"/>
    </row>
    <row r="26" spans="1:12" ht="15" customHeight="1">
      <c r="A26" s="436"/>
      <c r="B26" s="478"/>
      <c r="C26" s="404"/>
      <c r="D26" s="405"/>
      <c r="E26" s="368"/>
      <c r="F26" s="406"/>
      <c r="G26" s="407"/>
      <c r="H26" s="408"/>
      <c r="I26" s="409"/>
      <c r="J26" s="215"/>
      <c r="K26" s="215"/>
      <c r="L26" s="215"/>
    </row>
    <row r="27" spans="1:12" ht="15" customHeight="1">
      <c r="A27" s="446" t="s">
        <v>359</v>
      </c>
      <c r="B27" s="570">
        <v>0</v>
      </c>
      <c r="C27" s="527">
        <v>0</v>
      </c>
      <c r="D27" s="528">
        <v>0</v>
      </c>
      <c r="E27" s="529">
        <f>SUM(B27:D27)</f>
        <v>0</v>
      </c>
      <c r="F27" s="530">
        <v>0</v>
      </c>
      <c r="G27" s="535">
        <f>E27+F27</f>
        <v>0</v>
      </c>
      <c r="H27" s="533">
        <f>G27*H$16</f>
        <v>0</v>
      </c>
      <c r="I27" s="534">
        <f>SUM(G27:H27)</f>
        <v>0</v>
      </c>
      <c r="J27" s="215"/>
      <c r="K27" s="215"/>
      <c r="L27" s="215"/>
    </row>
    <row r="28" spans="1:12" ht="15" customHeight="1">
      <c r="A28" s="446" t="s">
        <v>360</v>
      </c>
      <c r="B28" s="570">
        <v>0</v>
      </c>
      <c r="C28" s="527">
        <v>0</v>
      </c>
      <c r="D28" s="528">
        <v>0</v>
      </c>
      <c r="E28" s="529">
        <f>SUM(B28:D28)</f>
        <v>0</v>
      </c>
      <c r="F28" s="530">
        <v>0</v>
      </c>
      <c r="G28" s="535">
        <f>E28+F28</f>
        <v>0</v>
      </c>
      <c r="H28" s="533">
        <f>G28*H$16</f>
        <v>0</v>
      </c>
      <c r="I28" s="534">
        <f>SUM(G28:H28)</f>
        <v>0</v>
      </c>
      <c r="J28" s="215"/>
      <c r="K28" s="215"/>
      <c r="L28" s="215"/>
    </row>
    <row r="29" spans="1:12" ht="15" customHeight="1">
      <c r="A29" s="436"/>
      <c r="B29" s="478"/>
      <c r="C29" s="404"/>
      <c r="D29" s="405"/>
      <c r="E29" s="368"/>
      <c r="F29" s="406"/>
      <c r="G29" s="407"/>
      <c r="H29" s="408"/>
      <c r="I29" s="409"/>
      <c r="J29" s="215"/>
      <c r="K29" s="215"/>
      <c r="L29" s="215"/>
    </row>
    <row r="30" spans="1:12" ht="15" customHeight="1">
      <c r="A30" s="446" t="s">
        <v>361</v>
      </c>
      <c r="B30" s="570">
        <v>0</v>
      </c>
      <c r="C30" s="527">
        <v>0</v>
      </c>
      <c r="D30" s="528">
        <v>0</v>
      </c>
      <c r="E30" s="529">
        <f>SUM(B30:D30)</f>
        <v>0</v>
      </c>
      <c r="F30" s="530">
        <v>0</v>
      </c>
      <c r="G30" s="535">
        <f>E30+F30</f>
        <v>0</v>
      </c>
      <c r="H30" s="533">
        <f>G30*H$16</f>
        <v>0</v>
      </c>
      <c r="I30" s="534">
        <f>SUM(G30:H30)</f>
        <v>0</v>
      </c>
      <c r="J30" s="215"/>
      <c r="K30" s="215"/>
      <c r="L30" s="215"/>
    </row>
    <row r="31" spans="1:12" ht="15" customHeight="1">
      <c r="A31" s="446" t="s">
        <v>362</v>
      </c>
      <c r="B31" s="570">
        <v>0</v>
      </c>
      <c r="C31" s="527">
        <v>0</v>
      </c>
      <c r="D31" s="528">
        <v>0</v>
      </c>
      <c r="E31" s="529">
        <f>SUM(B31:D31)</f>
        <v>0</v>
      </c>
      <c r="F31" s="530">
        <v>0</v>
      </c>
      <c r="G31" s="535">
        <f>E31+F31</f>
        <v>0</v>
      </c>
      <c r="H31" s="533">
        <f>G31*H$16</f>
        <v>0</v>
      </c>
      <c r="I31" s="534">
        <f>SUM(G31:H31)</f>
        <v>0</v>
      </c>
      <c r="J31" s="215"/>
      <c r="K31" s="215"/>
      <c r="L31" s="215"/>
    </row>
    <row r="32" spans="1:12" ht="15" customHeight="1">
      <c r="A32" s="447"/>
      <c r="B32" s="478"/>
      <c r="C32" s="404"/>
      <c r="D32" s="405"/>
      <c r="E32" s="368"/>
      <c r="F32" s="406"/>
      <c r="G32" s="407"/>
      <c r="H32" s="408"/>
      <c r="I32" s="409"/>
      <c r="J32" s="215"/>
      <c r="K32" s="215"/>
      <c r="L32" s="215"/>
    </row>
    <row r="33" spans="1:12" ht="15" customHeight="1">
      <c r="A33" s="436" t="s">
        <v>120</v>
      </c>
      <c r="B33" s="570">
        <v>0</v>
      </c>
      <c r="C33" s="527">
        <v>0</v>
      </c>
      <c r="D33" s="528">
        <v>0</v>
      </c>
      <c r="E33" s="529">
        <f>SUM(B33:D33)</f>
        <v>0</v>
      </c>
      <c r="F33" s="530">
        <v>0</v>
      </c>
      <c r="G33" s="535">
        <f>E33+F33</f>
        <v>0</v>
      </c>
      <c r="H33" s="533">
        <f>G33*H$16</f>
        <v>0</v>
      </c>
      <c r="I33" s="534">
        <f>SUM(G33:H33)</f>
        <v>0</v>
      </c>
      <c r="J33" s="215"/>
      <c r="K33" s="215"/>
      <c r="L33" s="215"/>
    </row>
    <row r="34" spans="1:12" ht="15" customHeight="1">
      <c r="A34" s="436" t="s">
        <v>144</v>
      </c>
      <c r="B34" s="570">
        <v>0</v>
      </c>
      <c r="C34" s="527">
        <v>0</v>
      </c>
      <c r="D34" s="528">
        <v>0</v>
      </c>
      <c r="E34" s="529">
        <f>SUM(B34:D34)</f>
        <v>0</v>
      </c>
      <c r="F34" s="530">
        <v>0</v>
      </c>
      <c r="G34" s="535">
        <f>E34+F34</f>
        <v>0</v>
      </c>
      <c r="H34" s="533">
        <f>G34*H$16</f>
        <v>0</v>
      </c>
      <c r="I34" s="534">
        <f>SUM(G34:H34)</f>
        <v>0</v>
      </c>
      <c r="J34" s="215"/>
      <c r="K34" s="215"/>
      <c r="L34" s="215"/>
    </row>
    <row r="35" spans="1:12" ht="15" customHeight="1">
      <c r="A35" s="436"/>
      <c r="B35" s="478"/>
      <c r="C35" s="404"/>
      <c r="D35" s="405"/>
      <c r="E35" s="368"/>
      <c r="F35" s="406"/>
      <c r="G35" s="407"/>
      <c r="H35" s="408"/>
      <c r="I35" s="409"/>
      <c r="J35" s="215"/>
      <c r="K35" s="215"/>
      <c r="L35" s="215"/>
    </row>
    <row r="36" spans="1:12" ht="15" customHeight="1">
      <c r="A36" s="436" t="s">
        <v>363</v>
      </c>
      <c r="B36" s="570">
        <v>0</v>
      </c>
      <c r="C36" s="527">
        <v>0</v>
      </c>
      <c r="D36" s="528">
        <v>0</v>
      </c>
      <c r="E36" s="529">
        <f>SUM(B36:D36)</f>
        <v>0</v>
      </c>
      <c r="F36" s="530">
        <v>0</v>
      </c>
      <c r="G36" s="535">
        <f>E36+F36</f>
        <v>0</v>
      </c>
      <c r="H36" s="533">
        <f>G36*H$16</f>
        <v>0</v>
      </c>
      <c r="I36" s="534">
        <f>SUM(G36:H36)</f>
        <v>0</v>
      </c>
      <c r="J36" s="215"/>
      <c r="K36" s="215"/>
      <c r="L36" s="215"/>
    </row>
    <row r="37" spans="1:12" ht="15" customHeight="1">
      <c r="A37" s="436" t="s">
        <v>364</v>
      </c>
      <c r="B37" s="570">
        <v>0</v>
      </c>
      <c r="C37" s="527">
        <v>0</v>
      </c>
      <c r="D37" s="528">
        <v>0</v>
      </c>
      <c r="E37" s="529">
        <f>SUM(B37:D37)</f>
        <v>0</v>
      </c>
      <c r="F37" s="530">
        <v>0</v>
      </c>
      <c r="G37" s="535">
        <f>E37+F37</f>
        <v>0</v>
      </c>
      <c r="H37" s="533">
        <f>G37*H$16</f>
        <v>0</v>
      </c>
      <c r="I37" s="534">
        <f>SUM(G37:H37)</f>
        <v>0</v>
      </c>
      <c r="J37" s="215"/>
      <c r="K37" s="215"/>
      <c r="L37" s="215"/>
    </row>
    <row r="38" spans="1:12" ht="15" customHeight="1">
      <c r="A38" s="436"/>
      <c r="B38" s="478"/>
      <c r="C38" s="404"/>
      <c r="D38" s="405"/>
      <c r="E38" s="368"/>
      <c r="F38" s="406"/>
      <c r="G38" s="407"/>
      <c r="H38" s="408"/>
      <c r="I38" s="409"/>
      <c r="J38" s="215"/>
      <c r="K38" s="215"/>
      <c r="L38" s="215"/>
    </row>
    <row r="39" spans="1:12" ht="15" customHeight="1">
      <c r="A39" s="436" t="s">
        <v>365</v>
      </c>
      <c r="B39" s="570">
        <v>0</v>
      </c>
      <c r="C39" s="527">
        <v>0</v>
      </c>
      <c r="D39" s="528">
        <v>0</v>
      </c>
      <c r="E39" s="529">
        <f>SUM(B39:D39)</f>
        <v>0</v>
      </c>
      <c r="F39" s="530">
        <v>0</v>
      </c>
      <c r="G39" s="535">
        <f>E39+F39</f>
        <v>0</v>
      </c>
      <c r="H39" s="533">
        <f>G39*H$16</f>
        <v>0</v>
      </c>
      <c r="I39" s="534">
        <f>SUM(G39:H39)</f>
        <v>0</v>
      </c>
      <c r="J39" s="215"/>
      <c r="K39" s="215"/>
      <c r="L39" s="215"/>
    </row>
    <row r="40" spans="1:12" ht="15" customHeight="1">
      <c r="A40" s="436" t="s">
        <v>366</v>
      </c>
      <c r="B40" s="570">
        <v>0</v>
      </c>
      <c r="C40" s="527">
        <v>0</v>
      </c>
      <c r="D40" s="528">
        <v>0</v>
      </c>
      <c r="E40" s="529">
        <f>SUM(B40:D40)</f>
        <v>0</v>
      </c>
      <c r="F40" s="530">
        <v>0</v>
      </c>
      <c r="G40" s="535">
        <f>E40+F40</f>
        <v>0</v>
      </c>
      <c r="H40" s="533">
        <f>G40*H$16</f>
        <v>0</v>
      </c>
      <c r="I40" s="534">
        <f>SUM(G40:H40)</f>
        <v>0</v>
      </c>
      <c r="J40" s="215"/>
      <c r="K40" s="215"/>
      <c r="L40" s="215"/>
    </row>
    <row r="41" spans="1:12" ht="15" customHeight="1">
      <c r="A41" s="448"/>
      <c r="B41" s="478"/>
      <c r="C41" s="404"/>
      <c r="D41" s="405"/>
      <c r="E41" s="368"/>
      <c r="F41" s="450"/>
      <c r="G41" s="451"/>
      <c r="H41" s="408"/>
      <c r="I41" s="409"/>
      <c r="J41" s="215"/>
      <c r="K41" s="215"/>
      <c r="L41" s="215"/>
    </row>
    <row r="42" spans="1:12" ht="15" customHeight="1">
      <c r="A42" s="436" t="s">
        <v>367</v>
      </c>
      <c r="B42" s="570">
        <v>0</v>
      </c>
      <c r="C42" s="527">
        <v>0</v>
      </c>
      <c r="D42" s="528">
        <v>0</v>
      </c>
      <c r="E42" s="529">
        <f>SUM(B42:D42)</f>
        <v>0</v>
      </c>
      <c r="F42" s="530">
        <v>0</v>
      </c>
      <c r="G42" s="535">
        <f>E42+F42</f>
        <v>0</v>
      </c>
      <c r="H42" s="533">
        <f>G42*H$16</f>
        <v>0</v>
      </c>
      <c r="I42" s="534">
        <f>SUM(G42:H42)</f>
        <v>0</v>
      </c>
      <c r="J42" s="215"/>
      <c r="K42" s="215"/>
      <c r="L42" s="215"/>
    </row>
    <row r="43" spans="1:12" ht="15" customHeight="1">
      <c r="A43" s="452"/>
      <c r="B43" s="479"/>
      <c r="C43" s="454"/>
      <c r="D43" s="455"/>
      <c r="E43" s="369"/>
      <c r="F43" s="457"/>
      <c r="G43" s="451"/>
      <c r="H43" s="408"/>
      <c r="I43" s="409"/>
      <c r="J43" s="215"/>
      <c r="K43" s="215"/>
      <c r="L43" s="215"/>
    </row>
    <row r="44" spans="1:12" ht="15" customHeight="1">
      <c r="A44" s="436" t="s">
        <v>371</v>
      </c>
      <c r="B44" s="570">
        <v>0</v>
      </c>
      <c r="C44" s="527">
        <v>0</v>
      </c>
      <c r="D44" s="528">
        <v>0</v>
      </c>
      <c r="E44" s="529">
        <f>SUM(B44:D44)</f>
        <v>0</v>
      </c>
      <c r="F44" s="530">
        <v>0</v>
      </c>
      <c r="G44" s="535">
        <f>E44+F44</f>
        <v>0</v>
      </c>
      <c r="H44" s="533">
        <f>G44*H$16</f>
        <v>0</v>
      </c>
      <c r="I44" s="534">
        <f>SUM(G44:H44)</f>
        <v>0</v>
      </c>
      <c r="J44" s="215"/>
      <c r="K44" s="215"/>
      <c r="L44" s="215"/>
    </row>
    <row r="45" spans="1:12" ht="15" customHeight="1">
      <c r="A45" s="436" t="s">
        <v>372</v>
      </c>
      <c r="B45" s="570">
        <v>0</v>
      </c>
      <c r="C45" s="527">
        <v>0</v>
      </c>
      <c r="D45" s="528">
        <v>0</v>
      </c>
      <c r="E45" s="529">
        <f>SUM(B45:D45)</f>
        <v>0</v>
      </c>
      <c r="F45" s="530">
        <v>0</v>
      </c>
      <c r="G45" s="535">
        <f>E45+F45</f>
        <v>0</v>
      </c>
      <c r="H45" s="533">
        <f>G45*H$16</f>
        <v>0</v>
      </c>
      <c r="I45" s="534">
        <f>SUM(G45:H45)</f>
        <v>0</v>
      </c>
      <c r="J45" s="215"/>
      <c r="K45" s="215"/>
      <c r="L45" s="215"/>
    </row>
    <row r="46" spans="1:12" ht="15" customHeight="1">
      <c r="A46" s="452"/>
      <c r="B46" s="479"/>
      <c r="C46" s="454"/>
      <c r="D46" s="455"/>
      <c r="E46" s="369"/>
      <c r="F46" s="457"/>
      <c r="G46" s="453"/>
      <c r="H46" s="458"/>
      <c r="I46" s="459"/>
      <c r="J46" s="215"/>
      <c r="K46" s="215"/>
      <c r="L46" s="215"/>
    </row>
    <row r="47" spans="1:12" ht="15" customHeight="1">
      <c r="A47" s="481"/>
      <c r="B47" s="482"/>
      <c r="C47" s="483"/>
      <c r="D47" s="484"/>
      <c r="E47" s="485"/>
      <c r="F47" s="486"/>
      <c r="G47" s="487"/>
      <c r="H47" s="488"/>
      <c r="I47" s="489"/>
      <c r="J47" s="215"/>
      <c r="K47" s="215"/>
      <c r="L47" s="215"/>
    </row>
    <row r="48" spans="1:12" ht="15" customHeight="1">
      <c r="A48" s="481"/>
      <c r="B48" s="482"/>
      <c r="C48" s="483"/>
      <c r="D48" s="484"/>
      <c r="E48" s="485"/>
      <c r="F48" s="486"/>
      <c r="G48" s="487"/>
      <c r="H48" s="488"/>
      <c r="I48" s="489"/>
      <c r="J48" s="215"/>
      <c r="K48" s="215"/>
      <c r="L48" s="215"/>
    </row>
    <row r="49" spans="1:12" ht="15" customHeight="1">
      <c r="A49" s="481"/>
      <c r="B49" s="482"/>
      <c r="C49" s="483"/>
      <c r="D49" s="484"/>
      <c r="E49" s="485"/>
      <c r="F49" s="486"/>
      <c r="G49" s="487"/>
      <c r="H49" s="488"/>
      <c r="I49" s="489"/>
      <c r="J49" s="215"/>
      <c r="K49" s="215"/>
      <c r="L49" s="215"/>
    </row>
    <row r="50" spans="1:12" ht="15" customHeight="1">
      <c r="A50" s="447"/>
      <c r="B50" s="478"/>
      <c r="C50" s="404"/>
      <c r="D50" s="405"/>
      <c r="E50" s="370"/>
      <c r="F50" s="443"/>
      <c r="G50" s="438"/>
      <c r="H50" s="490"/>
      <c r="I50" s="445"/>
      <c r="J50" s="215"/>
      <c r="K50" s="215"/>
      <c r="L50" s="215"/>
    </row>
    <row r="51" spans="1:12" ht="15" customHeight="1" thickBot="1">
      <c r="A51" s="491"/>
      <c r="B51" s="492"/>
      <c r="C51" s="493"/>
      <c r="D51" s="494"/>
      <c r="E51" s="495"/>
      <c r="F51" s="450"/>
      <c r="G51" s="496"/>
      <c r="H51" s="497"/>
      <c r="I51" s="498"/>
      <c r="J51" s="215"/>
      <c r="K51" s="215"/>
      <c r="L51" s="215"/>
    </row>
    <row r="52" spans="1:12" ht="18" customHeight="1" thickTop="1">
      <c r="A52" s="499" t="s">
        <v>156</v>
      </c>
      <c r="B52" s="798" t="s">
        <v>168</v>
      </c>
      <c r="C52" s="799"/>
      <c r="D52" s="799"/>
      <c r="E52" s="799"/>
      <c r="F52" s="799"/>
      <c r="G52" s="799"/>
      <c r="H52" s="800"/>
      <c r="I52" s="801"/>
      <c r="J52" s="215"/>
      <c r="K52" s="215"/>
      <c r="L52" s="215"/>
    </row>
    <row r="53" spans="1:12" ht="18" customHeight="1">
      <c r="A53" s="436"/>
      <c r="B53" s="790" t="s">
        <v>169</v>
      </c>
      <c r="C53" s="791"/>
      <c r="D53" s="791"/>
      <c r="E53" s="791"/>
      <c r="F53" s="791"/>
      <c r="G53" s="791"/>
      <c r="H53" s="802"/>
      <c r="I53" s="803"/>
      <c r="J53" s="215"/>
      <c r="K53" s="215"/>
      <c r="L53" s="215"/>
    </row>
    <row r="54" spans="1:12" ht="18" customHeight="1">
      <c r="A54" s="436"/>
      <c r="B54" s="790" t="s">
        <v>171</v>
      </c>
      <c r="C54" s="791"/>
      <c r="D54" s="791"/>
      <c r="E54" s="791"/>
      <c r="F54" s="791"/>
      <c r="G54" s="791"/>
      <c r="H54" s="792"/>
      <c r="I54" s="793"/>
      <c r="J54" s="215"/>
      <c r="K54" s="215"/>
      <c r="L54" s="215"/>
    </row>
    <row r="55" spans="1:12" ht="18" customHeight="1">
      <c r="A55" s="45"/>
      <c r="B55" s="617" t="s">
        <v>172</v>
      </c>
      <c r="C55" s="618"/>
      <c r="D55" s="618"/>
      <c r="E55" s="618"/>
      <c r="F55" s="618"/>
      <c r="G55" s="618"/>
      <c r="H55" s="805"/>
      <c r="I55" s="625"/>
    </row>
    <row r="56" spans="1:12" ht="18" customHeight="1">
      <c r="A56" s="45"/>
      <c r="B56" s="617" t="s">
        <v>190</v>
      </c>
      <c r="C56" s="618"/>
      <c r="D56" s="618"/>
      <c r="E56" s="618"/>
      <c r="F56" s="618"/>
      <c r="G56" s="618"/>
      <c r="H56" s="805"/>
      <c r="I56" s="625"/>
    </row>
    <row r="57" spans="1:12" ht="18" customHeight="1">
      <c r="A57" s="45"/>
      <c r="B57" s="617" t="s">
        <v>174</v>
      </c>
      <c r="C57" s="618"/>
      <c r="D57" s="618"/>
      <c r="E57" s="618"/>
      <c r="F57" s="618"/>
      <c r="G57" s="618"/>
      <c r="H57" s="805"/>
      <c r="I57" s="625"/>
    </row>
    <row r="58" spans="1:12" ht="18" customHeight="1" thickBot="1">
      <c r="A58" s="95"/>
      <c r="B58" s="637" t="s">
        <v>175</v>
      </c>
      <c r="C58" s="638"/>
      <c r="D58" s="638"/>
      <c r="E58" s="638"/>
      <c r="F58" s="638"/>
      <c r="G58" s="638"/>
      <c r="H58" s="804"/>
      <c r="I58" s="647"/>
    </row>
    <row r="59" spans="1:12" ht="20.100000000000001" customHeight="1" thickTop="1" thickBot="1">
      <c r="A59" s="194" t="s">
        <v>17</v>
      </c>
      <c r="B59" s="787" t="str">
        <f>Extras!B217</f>
        <v>Hourly Rate for Repairs and Authorized Service Outside of Contractual Obligations</v>
      </c>
      <c r="C59" s="788"/>
      <c r="D59" s="788"/>
      <c r="E59" s="788"/>
      <c r="F59" s="788"/>
      <c r="G59" s="789"/>
      <c r="H59" s="640" t="str">
        <f>Extras!H217</f>
        <v>$0.00 / Hr. / Man</v>
      </c>
      <c r="I59" s="641"/>
    </row>
    <row r="60" spans="1:12" ht="15" customHeight="1" thickTop="1">
      <c r="A60" s="31"/>
      <c r="B60" s="24"/>
      <c r="C60" s="24"/>
      <c r="D60" s="24"/>
      <c r="E60" s="24"/>
      <c r="F60" s="24"/>
      <c r="G60" s="24"/>
      <c r="H60" s="24"/>
      <c r="I60" s="25"/>
    </row>
    <row r="61" spans="1:12" ht="20.100000000000001" customHeight="1">
      <c r="A61" s="729" t="s">
        <v>18</v>
      </c>
      <c r="B61" s="730"/>
      <c r="C61" s="730"/>
      <c r="D61" s="730"/>
      <c r="E61" s="730"/>
      <c r="F61" s="730"/>
      <c r="G61" s="730"/>
      <c r="H61" s="730"/>
      <c r="I61" s="731"/>
    </row>
    <row r="62" spans="1:12" ht="15" customHeight="1">
      <c r="A62" s="18"/>
      <c r="B62" s="7"/>
      <c r="C62" s="7"/>
      <c r="D62" s="7"/>
      <c r="E62" s="7"/>
      <c r="F62" s="7"/>
      <c r="G62" s="7"/>
      <c r="H62" s="7"/>
      <c r="I62" s="48"/>
    </row>
    <row r="63" spans="1:12" ht="15" customHeight="1">
      <c r="A63" s="630" t="s">
        <v>345</v>
      </c>
      <c r="B63" s="631"/>
      <c r="C63" s="631"/>
      <c r="D63" s="631"/>
      <c r="E63" s="631"/>
      <c r="F63" s="631"/>
      <c r="G63" s="631"/>
      <c r="H63" s="631"/>
      <c r="I63" s="632"/>
    </row>
    <row r="64" spans="1:12" ht="15" customHeight="1">
      <c r="A64" s="630" t="s">
        <v>346</v>
      </c>
      <c r="B64" s="631"/>
      <c r="C64" s="631"/>
      <c r="D64" s="631"/>
      <c r="E64" s="631"/>
      <c r="F64" s="631"/>
      <c r="G64" s="631"/>
      <c r="H64" s="631"/>
      <c r="I64" s="632"/>
    </row>
    <row r="65" spans="1:9" ht="15" customHeight="1">
      <c r="A65" s="634" t="s">
        <v>347</v>
      </c>
      <c r="B65" s="635"/>
      <c r="C65" s="635"/>
      <c r="D65" s="635"/>
      <c r="E65" s="635"/>
      <c r="F65" s="635"/>
      <c r="G65" s="635"/>
      <c r="H65" s="635"/>
      <c r="I65" s="636"/>
    </row>
    <row r="66" spans="1:9" ht="15" customHeight="1">
      <c r="A66" s="630" t="s">
        <v>348</v>
      </c>
      <c r="B66" s="631"/>
      <c r="C66" s="631"/>
      <c r="D66" s="631"/>
      <c r="E66" s="631"/>
      <c r="F66" s="631"/>
      <c r="G66" s="631"/>
      <c r="H66" s="631"/>
      <c r="I66" s="632"/>
    </row>
    <row r="67" spans="1:9" ht="15" customHeight="1">
      <c r="A67" s="630" t="s">
        <v>349</v>
      </c>
      <c r="B67" s="631"/>
      <c r="C67" s="631"/>
      <c r="D67" s="631"/>
      <c r="E67" s="631"/>
      <c r="F67" s="631"/>
      <c r="G67" s="631"/>
      <c r="H67" s="631"/>
      <c r="I67" s="632"/>
    </row>
    <row r="68" spans="1:9" ht="15" customHeight="1">
      <c r="A68" s="630" t="s">
        <v>350</v>
      </c>
      <c r="B68" s="631"/>
      <c r="C68" s="631"/>
      <c r="D68" s="631"/>
      <c r="E68" s="631"/>
      <c r="F68" s="631"/>
      <c r="G68" s="631"/>
      <c r="H68" s="631"/>
      <c r="I68" s="632"/>
    </row>
    <row r="69" spans="1:9" ht="15" customHeight="1">
      <c r="A69" s="630" t="s">
        <v>353</v>
      </c>
      <c r="B69" s="631"/>
      <c r="C69" s="631"/>
      <c r="D69" s="631"/>
      <c r="E69" s="631"/>
      <c r="F69" s="631"/>
      <c r="G69" s="631"/>
      <c r="H69" s="631"/>
      <c r="I69" s="632"/>
    </row>
    <row r="70" spans="1:9" ht="15" customHeight="1">
      <c r="A70" s="630" t="s">
        <v>351</v>
      </c>
      <c r="B70" s="631"/>
      <c r="C70" s="631"/>
      <c r="D70" s="631"/>
      <c r="E70" s="631"/>
      <c r="F70" s="631"/>
      <c r="G70" s="631"/>
      <c r="H70" s="631"/>
      <c r="I70" s="632"/>
    </row>
    <row r="71" spans="1:9" ht="15" customHeight="1">
      <c r="A71" s="630" t="s">
        <v>352</v>
      </c>
      <c r="B71" s="631"/>
      <c r="C71" s="631"/>
      <c r="D71" s="631"/>
      <c r="E71" s="631"/>
      <c r="F71" s="631"/>
      <c r="G71" s="631"/>
      <c r="H71" s="631"/>
      <c r="I71" s="632"/>
    </row>
    <row r="72" spans="1:9" ht="15" customHeight="1">
      <c r="A72" s="18"/>
      <c r="B72" s="7"/>
      <c r="C72" s="7"/>
      <c r="D72" s="7"/>
      <c r="E72" s="7"/>
      <c r="F72" s="60"/>
      <c r="G72" s="61"/>
      <c r="H72" s="61"/>
      <c r="I72" s="48"/>
    </row>
    <row r="73" spans="1:9" ht="15" customHeight="1">
      <c r="A73" s="18"/>
      <c r="B73" s="7"/>
      <c r="C73" s="7"/>
      <c r="D73" s="7"/>
      <c r="E73" s="7"/>
      <c r="F73" s="60"/>
      <c r="G73" s="61"/>
      <c r="H73" s="61"/>
      <c r="I73" s="48"/>
    </row>
    <row r="74" spans="1:9" ht="15" customHeight="1">
      <c r="A74" s="18" t="s">
        <v>1</v>
      </c>
      <c r="B74" s="7"/>
      <c r="C74" s="7"/>
      <c r="D74" s="7"/>
      <c r="E74" s="7"/>
      <c r="F74" s="794" t="s">
        <v>34</v>
      </c>
      <c r="G74" s="794"/>
      <c r="H74" s="794"/>
      <c r="I74" s="62"/>
    </row>
    <row r="75" spans="1:9" ht="15" customHeight="1">
      <c r="A75" s="18"/>
      <c r="B75" s="7"/>
      <c r="C75" s="7"/>
      <c r="D75" s="7"/>
      <c r="E75" s="7"/>
      <c r="F75" s="60"/>
      <c r="G75" s="61"/>
      <c r="H75" s="61"/>
      <c r="I75" s="62"/>
    </row>
    <row r="76" spans="1:9" ht="15" customHeight="1">
      <c r="A76" s="18"/>
      <c r="B76" s="7"/>
      <c r="C76" s="7"/>
      <c r="D76" s="7"/>
      <c r="E76" s="7"/>
      <c r="F76" s="60"/>
      <c r="G76" s="61"/>
      <c r="H76" s="61"/>
      <c r="I76" s="62"/>
    </row>
    <row r="77" spans="1:9" ht="15" customHeight="1">
      <c r="A77" s="18"/>
      <c r="B77" s="7"/>
      <c r="C77" s="7"/>
      <c r="D77" s="7"/>
      <c r="E77" s="7"/>
      <c r="F77" s="794" t="s">
        <v>106</v>
      </c>
      <c r="G77" s="794"/>
      <c r="H77" s="794"/>
      <c r="I77" s="62"/>
    </row>
    <row r="78" spans="1:9" ht="15" customHeight="1">
      <c r="A78" s="18"/>
      <c r="B78" s="7"/>
      <c r="C78" s="7"/>
      <c r="D78" s="7"/>
      <c r="E78" s="7"/>
      <c r="F78" s="60"/>
      <c r="G78" s="61"/>
      <c r="H78" s="61"/>
      <c r="I78" s="62"/>
    </row>
    <row r="79" spans="1:9" ht="15" customHeight="1">
      <c r="A79" s="18"/>
      <c r="B79" s="7"/>
      <c r="C79" s="7"/>
      <c r="D79" s="7"/>
      <c r="E79" s="7"/>
      <c r="F79" s="60"/>
      <c r="G79" s="61"/>
      <c r="H79" s="61"/>
      <c r="I79" s="48"/>
    </row>
    <row r="80" spans="1:9" ht="15" customHeight="1">
      <c r="A80" s="18"/>
      <c r="B80" s="626" t="s">
        <v>167</v>
      </c>
      <c r="C80" s="626"/>
      <c r="D80" s="626"/>
      <c r="E80" s="98">
        <v>30</v>
      </c>
      <c r="F80" s="360" t="s">
        <v>332</v>
      </c>
      <c r="G80" s="61"/>
      <c r="H80" s="61"/>
      <c r="I80" s="48"/>
    </row>
    <row r="81" spans="1:9" ht="15" customHeight="1">
      <c r="A81" s="63"/>
      <c r="B81" s="99"/>
      <c r="C81" s="7"/>
      <c r="D81" s="98"/>
      <c r="E81" s="7"/>
      <c r="F81" s="7"/>
      <c r="G81" s="7"/>
      <c r="H81" s="8"/>
      <c r="I81" s="19"/>
    </row>
    <row r="82" spans="1:9" ht="15" customHeight="1" thickBot="1">
      <c r="A82" s="20"/>
      <c r="B82" s="21"/>
      <c r="C82" s="21"/>
      <c r="D82" s="21"/>
      <c r="E82" s="21"/>
      <c r="F82" s="21"/>
      <c r="G82" s="21"/>
      <c r="H82" s="21"/>
      <c r="I82" s="22"/>
    </row>
    <row r="83" spans="1:9" ht="15" customHeight="1" thickTop="1">
      <c r="A83" s="7"/>
      <c r="B83" s="7"/>
      <c r="C83" s="7"/>
      <c r="D83" s="7"/>
      <c r="E83" s="24"/>
      <c r="F83" s="24"/>
      <c r="G83" s="24"/>
      <c r="H83" s="7"/>
      <c r="I83" s="7"/>
    </row>
    <row r="84" spans="1:9" ht="15" customHeight="1">
      <c r="A84" s="7"/>
      <c r="B84" s="7"/>
      <c r="C84" s="7"/>
      <c r="D84" s="7"/>
      <c r="E84" s="24"/>
      <c r="F84" s="24"/>
      <c r="G84" s="24"/>
      <c r="H84" s="7"/>
      <c r="I84" s="7"/>
    </row>
    <row r="85" spans="1:9" ht="15" customHeight="1">
      <c r="A85" s="7"/>
      <c r="B85" s="7"/>
      <c r="C85" s="7"/>
      <c r="D85" s="7"/>
      <c r="E85" s="24"/>
      <c r="F85" s="24"/>
      <c r="G85" s="24"/>
      <c r="H85" s="7"/>
      <c r="I85" s="7"/>
    </row>
    <row r="86" spans="1:9" ht="15" customHeight="1">
      <c r="A86" s="7"/>
      <c r="B86" s="7"/>
      <c r="C86" s="7"/>
      <c r="D86" s="24"/>
      <c r="F86" s="24"/>
      <c r="G86" s="24"/>
      <c r="H86" s="7"/>
      <c r="I86" s="7"/>
    </row>
    <row r="87" spans="1:9" ht="15" customHeight="1">
      <c r="A87" s="7"/>
      <c r="B87" s="7"/>
      <c r="C87" s="7"/>
      <c r="D87" s="24"/>
      <c r="F87" s="24"/>
      <c r="G87" s="24"/>
      <c r="H87" s="7"/>
      <c r="I87" s="7"/>
    </row>
    <row r="88" spans="1:9" ht="15" customHeight="1">
      <c r="A88" s="7"/>
      <c r="B88" s="7"/>
      <c r="C88" s="7"/>
      <c r="D88" s="7"/>
      <c r="E88" s="24"/>
      <c r="F88" s="24"/>
      <c r="G88" s="24"/>
      <c r="H88" s="7"/>
      <c r="I88" s="7"/>
    </row>
    <row r="89" spans="1:9" ht="15" customHeight="1">
      <c r="A89" s="7"/>
      <c r="B89" s="7"/>
      <c r="C89" s="7"/>
      <c r="D89" s="7"/>
      <c r="E89" s="24"/>
      <c r="F89" s="24"/>
      <c r="G89" s="24"/>
      <c r="H89" s="7"/>
      <c r="I89" s="7"/>
    </row>
    <row r="90" spans="1:9" ht="15" customHeight="1">
      <c r="A90" s="7"/>
      <c r="B90" s="7"/>
      <c r="C90" s="7"/>
      <c r="D90" s="7"/>
      <c r="E90" s="24"/>
      <c r="F90" s="24"/>
      <c r="G90" s="24"/>
      <c r="H90" s="7"/>
      <c r="I90" s="7"/>
    </row>
    <row r="91" spans="1:9" ht="15" customHeight="1">
      <c r="A91" s="7"/>
      <c r="B91" s="7"/>
      <c r="C91" s="7"/>
      <c r="D91" s="7"/>
      <c r="E91" s="24"/>
      <c r="F91" s="24"/>
      <c r="G91" s="24"/>
      <c r="H91" s="7"/>
      <c r="I91" s="7"/>
    </row>
    <row r="92" spans="1:9" ht="15" customHeight="1">
      <c r="A92" s="7"/>
      <c r="B92" s="7"/>
      <c r="C92" s="7"/>
      <c r="D92" s="7"/>
      <c r="E92" s="24"/>
      <c r="F92" s="24"/>
      <c r="G92" s="24"/>
      <c r="H92" s="7"/>
      <c r="I92" s="7"/>
    </row>
    <row r="93" spans="1:9" ht="15" customHeight="1">
      <c r="A93" s="7"/>
      <c r="B93" s="7"/>
      <c r="C93" s="7"/>
      <c r="D93" s="7"/>
      <c r="E93" s="24"/>
      <c r="F93" s="24"/>
      <c r="G93" s="24"/>
      <c r="H93" s="7"/>
      <c r="I93" s="7"/>
    </row>
    <row r="94" spans="1:9" ht="15" customHeight="1">
      <c r="A94" s="7"/>
      <c r="B94" s="7"/>
      <c r="C94" s="7"/>
      <c r="D94" s="7"/>
      <c r="E94" s="24"/>
      <c r="F94" s="24"/>
      <c r="G94" s="24"/>
      <c r="H94" s="7"/>
      <c r="I94" s="7"/>
    </row>
    <row r="95" spans="1:9" ht="15" customHeight="1">
      <c r="A95" s="7"/>
      <c r="B95" s="7"/>
      <c r="C95" s="7"/>
      <c r="D95" s="7"/>
      <c r="E95" s="24"/>
      <c r="F95" s="24"/>
      <c r="G95" s="24"/>
      <c r="H95" s="7"/>
      <c r="I95" s="7"/>
    </row>
    <row r="96" spans="1:9" ht="15" customHeight="1">
      <c r="A96" s="7"/>
      <c r="B96" s="7"/>
      <c r="C96" s="7"/>
      <c r="D96" s="7"/>
      <c r="E96" s="24"/>
      <c r="F96" s="24"/>
      <c r="G96" s="24"/>
      <c r="H96" s="7"/>
      <c r="I96" s="7"/>
    </row>
    <row r="97" spans="1:9" ht="15" customHeight="1">
      <c r="A97" s="7"/>
      <c r="B97" s="7"/>
      <c r="C97" s="7"/>
      <c r="D97" s="7"/>
      <c r="E97" s="24"/>
      <c r="F97" s="24"/>
      <c r="G97" s="24"/>
      <c r="H97" s="7"/>
      <c r="I97" s="7"/>
    </row>
    <row r="98" spans="1:9" ht="15" customHeight="1">
      <c r="A98" s="7"/>
      <c r="B98" s="7"/>
      <c r="C98" s="7"/>
      <c r="D98" s="7"/>
      <c r="E98" s="24"/>
      <c r="F98" s="24"/>
      <c r="G98" s="24"/>
      <c r="H98" s="7"/>
      <c r="I98" s="7"/>
    </row>
    <row r="99" spans="1:9" ht="15" customHeight="1">
      <c r="A99" s="7"/>
      <c r="B99" s="7"/>
      <c r="C99" s="7"/>
      <c r="D99" s="7"/>
      <c r="E99" s="24"/>
      <c r="F99" s="24"/>
      <c r="G99" s="24"/>
      <c r="H99" s="7"/>
      <c r="I99" s="7"/>
    </row>
    <row r="100" spans="1:9" ht="15" customHeight="1">
      <c r="A100" s="7"/>
      <c r="B100" s="7"/>
      <c r="C100" s="7"/>
      <c r="D100" s="7"/>
      <c r="E100" s="24"/>
      <c r="F100" s="24"/>
      <c r="G100" s="24"/>
      <c r="H100" s="7"/>
      <c r="I100" s="7"/>
    </row>
    <row r="101" spans="1:9" ht="15" customHeight="1">
      <c r="A101" s="7"/>
      <c r="B101" s="7"/>
      <c r="C101" s="7"/>
      <c r="D101" s="7"/>
      <c r="E101" s="24"/>
      <c r="F101" s="24"/>
      <c r="G101" s="24"/>
      <c r="H101" s="7"/>
      <c r="I101" s="7"/>
    </row>
    <row r="102" spans="1:9">
      <c r="A102" s="7"/>
      <c r="B102" s="7"/>
      <c r="C102" s="7"/>
      <c r="D102" s="7"/>
      <c r="E102" s="24"/>
      <c r="F102" s="24"/>
      <c r="G102" s="24"/>
      <c r="H102" s="7"/>
      <c r="I102" s="7"/>
    </row>
    <row r="103" spans="1:9">
      <c r="A103" s="7"/>
      <c r="B103" s="7"/>
      <c r="C103" s="7"/>
      <c r="D103" s="7"/>
      <c r="E103" s="24"/>
      <c r="F103" s="24"/>
      <c r="G103" s="24"/>
      <c r="H103" s="7"/>
      <c r="I103" s="7"/>
    </row>
    <row r="104" spans="1:9">
      <c r="A104" s="7"/>
      <c r="B104" s="7"/>
      <c r="C104" s="7"/>
      <c r="D104" s="7"/>
      <c r="E104" s="24"/>
      <c r="F104" s="24"/>
      <c r="G104" s="24"/>
      <c r="H104" s="7"/>
      <c r="I104" s="7"/>
    </row>
    <row r="105" spans="1:9">
      <c r="A105" s="7"/>
      <c r="B105" s="7"/>
      <c r="C105" s="7"/>
      <c r="D105" s="7"/>
      <c r="E105" s="24"/>
      <c r="F105" s="24"/>
      <c r="G105" s="24"/>
      <c r="H105" s="7"/>
      <c r="I105" s="7"/>
    </row>
    <row r="106" spans="1:9">
      <c r="A106" s="7"/>
      <c r="B106" s="7"/>
      <c r="C106" s="7"/>
      <c r="D106" s="7"/>
      <c r="E106" s="6"/>
      <c r="F106" s="6"/>
      <c r="G106" s="6"/>
      <c r="H106" s="7"/>
      <c r="I106" s="7"/>
    </row>
    <row r="107" spans="1:9">
      <c r="A107" s="7"/>
      <c r="B107" s="7"/>
      <c r="C107" s="7"/>
      <c r="D107" s="7"/>
      <c r="E107" s="6"/>
      <c r="F107" s="6"/>
      <c r="G107" s="6"/>
      <c r="H107" s="7"/>
      <c r="I107" s="7"/>
    </row>
    <row r="108" spans="1:9">
      <c r="A108" s="7"/>
      <c r="B108" s="7"/>
      <c r="C108" s="7"/>
      <c r="D108" s="7"/>
      <c r="E108" s="6"/>
      <c r="F108" s="6"/>
      <c r="G108" s="6"/>
      <c r="H108" s="59"/>
      <c r="I108" s="59"/>
    </row>
    <row r="109" spans="1:9">
      <c r="A109" s="7"/>
      <c r="B109" s="7"/>
      <c r="C109" s="7"/>
      <c r="D109" s="7"/>
      <c r="E109" s="6"/>
      <c r="F109" s="6"/>
      <c r="G109" s="6"/>
      <c r="H109" s="59"/>
      <c r="I109" s="59"/>
    </row>
    <row r="110" spans="1:9">
      <c r="A110" s="7"/>
      <c r="B110" s="7"/>
      <c r="C110" s="7"/>
      <c r="D110" s="7"/>
      <c r="E110" s="6"/>
      <c r="F110" s="6"/>
      <c r="G110" s="6"/>
      <c r="H110" s="59"/>
      <c r="I110" s="59"/>
    </row>
    <row r="111" spans="1:9">
      <c r="A111" s="7"/>
      <c r="B111" s="7"/>
      <c r="C111" s="7"/>
      <c r="D111" s="7"/>
      <c r="E111" s="6"/>
      <c r="F111" s="6"/>
      <c r="G111" s="6"/>
      <c r="H111" s="59"/>
      <c r="I111" s="59"/>
    </row>
    <row r="112" spans="1:9">
      <c r="A112" s="7"/>
      <c r="B112" s="7"/>
      <c r="C112" s="7"/>
      <c r="D112" s="7"/>
      <c r="E112" s="6"/>
      <c r="F112" s="6"/>
      <c r="G112" s="6"/>
      <c r="H112" s="59"/>
      <c r="I112" s="59"/>
    </row>
    <row r="113" spans="1:9">
      <c r="A113" s="7"/>
      <c r="B113" s="7"/>
      <c r="C113" s="7"/>
      <c r="D113" s="7"/>
      <c r="E113" s="6"/>
      <c r="F113" s="6"/>
      <c r="G113" s="6"/>
      <c r="H113" s="59"/>
      <c r="I113" s="59"/>
    </row>
    <row r="114" spans="1:9">
      <c r="A114" s="7"/>
      <c r="B114" s="7"/>
      <c r="C114" s="7"/>
      <c r="D114" s="7"/>
      <c r="E114" s="6"/>
      <c r="F114" s="6"/>
      <c r="G114" s="6"/>
      <c r="H114" s="59"/>
      <c r="I114" s="59"/>
    </row>
    <row r="115" spans="1:9">
      <c r="A115" s="7"/>
      <c r="B115" s="7"/>
      <c r="C115" s="7"/>
      <c r="D115" s="7"/>
      <c r="E115" s="6"/>
      <c r="F115" s="6"/>
      <c r="G115" s="6"/>
      <c r="H115" s="59"/>
      <c r="I115" s="59"/>
    </row>
    <row r="116" spans="1:9">
      <c r="A116" s="7"/>
      <c r="B116" s="7"/>
      <c r="C116" s="7"/>
      <c r="D116" s="7"/>
      <c r="E116" s="6"/>
      <c r="F116" s="6"/>
      <c r="G116" s="6"/>
      <c r="H116" s="59"/>
      <c r="I116" s="59"/>
    </row>
    <row r="117" spans="1:9">
      <c r="A117" s="7"/>
      <c r="B117" s="7"/>
      <c r="C117" s="7"/>
      <c r="D117" s="7"/>
      <c r="E117" s="6"/>
      <c r="F117" s="6"/>
      <c r="G117" s="6"/>
    </row>
    <row r="118" spans="1:9">
      <c r="A118" s="7"/>
      <c r="B118" s="7"/>
      <c r="C118" s="7"/>
      <c r="D118" s="7"/>
      <c r="E118" s="6"/>
      <c r="F118" s="6"/>
      <c r="G118" s="6"/>
    </row>
    <row r="119" spans="1:9">
      <c r="A119" s="7"/>
      <c r="B119" s="7"/>
      <c r="C119" s="7"/>
      <c r="D119" s="7"/>
      <c r="E119" s="6"/>
      <c r="F119" s="6"/>
      <c r="G119" s="6"/>
    </row>
    <row r="120" spans="1:9">
      <c r="A120" s="7"/>
      <c r="B120" s="7"/>
      <c r="C120" s="7"/>
      <c r="D120" s="7"/>
      <c r="E120" s="6"/>
      <c r="F120" s="6"/>
      <c r="G120" s="6"/>
    </row>
    <row r="121" spans="1:9">
      <c r="A121" s="7"/>
      <c r="B121" s="7"/>
      <c r="C121" s="7"/>
      <c r="D121" s="7"/>
      <c r="E121" s="6"/>
      <c r="F121" s="6"/>
      <c r="G121" s="6"/>
    </row>
    <row r="122" spans="1:9">
      <c r="A122" s="7"/>
      <c r="B122" s="7"/>
      <c r="C122" s="7"/>
      <c r="D122" s="7"/>
      <c r="E122" s="6"/>
      <c r="F122" s="6"/>
      <c r="G122" s="6"/>
    </row>
    <row r="123" spans="1:9">
      <c r="A123" s="7"/>
      <c r="B123" s="7"/>
      <c r="C123" s="7"/>
      <c r="D123" s="7"/>
      <c r="E123" s="6"/>
      <c r="F123" s="6"/>
      <c r="G123" s="6"/>
    </row>
    <row r="124" spans="1:9">
      <c r="A124" s="7"/>
      <c r="B124" s="7"/>
      <c r="C124" s="7"/>
      <c r="D124" s="7"/>
      <c r="E124" s="6"/>
      <c r="F124" s="6"/>
      <c r="G124" s="6"/>
    </row>
    <row r="125" spans="1:9">
      <c r="A125" s="7"/>
      <c r="B125" s="7"/>
      <c r="C125" s="7"/>
      <c r="D125" s="7"/>
      <c r="E125" s="6"/>
      <c r="F125" s="6"/>
      <c r="G125" s="6"/>
    </row>
    <row r="126" spans="1:9">
      <c r="A126" s="7"/>
      <c r="B126" s="7"/>
      <c r="C126" s="7"/>
      <c r="D126" s="7"/>
      <c r="E126" s="6"/>
      <c r="F126" s="6"/>
      <c r="G126" s="6"/>
    </row>
    <row r="127" spans="1:9">
      <c r="A127" s="7"/>
      <c r="B127" s="7"/>
      <c r="C127" s="7"/>
      <c r="D127" s="7"/>
      <c r="E127" s="6"/>
      <c r="F127" s="6"/>
      <c r="G127" s="6"/>
    </row>
    <row r="128" spans="1:9">
      <c r="A128" s="7"/>
      <c r="B128" s="7"/>
      <c r="C128" s="7"/>
      <c r="D128" s="7"/>
      <c r="E128" s="6"/>
      <c r="F128" s="6"/>
      <c r="G128" s="6"/>
    </row>
    <row r="129" spans="1:7">
      <c r="A129" s="7"/>
      <c r="B129" s="7"/>
      <c r="C129" s="7"/>
      <c r="D129" s="7"/>
      <c r="E129" s="6"/>
      <c r="F129" s="6"/>
      <c r="G129" s="6"/>
    </row>
    <row r="130" spans="1:7">
      <c r="A130" s="7"/>
      <c r="B130" s="7"/>
      <c r="C130" s="7"/>
      <c r="D130" s="7"/>
      <c r="E130" s="6"/>
      <c r="F130" s="6"/>
      <c r="G130" s="6"/>
    </row>
    <row r="131" spans="1:7">
      <c r="A131" s="7"/>
      <c r="B131" s="7"/>
      <c r="C131" s="7"/>
      <c r="D131" s="7"/>
      <c r="E131" s="6"/>
      <c r="F131" s="6"/>
      <c r="G131" s="6"/>
    </row>
    <row r="132" spans="1:7">
      <c r="A132" s="7"/>
      <c r="B132" s="7"/>
      <c r="C132" s="7"/>
      <c r="D132" s="7"/>
      <c r="E132" s="6"/>
      <c r="F132" s="6"/>
      <c r="G132" s="6"/>
    </row>
    <row r="133" spans="1:7">
      <c r="A133" s="7"/>
      <c r="B133" s="7"/>
      <c r="C133" s="7"/>
      <c r="D133" s="7"/>
      <c r="E133" s="6"/>
      <c r="F133" s="6"/>
      <c r="G133" s="6"/>
    </row>
    <row r="134" spans="1:7">
      <c r="A134" s="7"/>
      <c r="B134" s="7"/>
      <c r="C134" s="7"/>
      <c r="D134" s="7"/>
      <c r="E134" s="6"/>
      <c r="F134" s="6"/>
      <c r="G134" s="6"/>
    </row>
    <row r="135" spans="1:7">
      <c r="A135" s="7"/>
      <c r="B135" s="7"/>
      <c r="C135" s="7"/>
      <c r="D135" s="7"/>
      <c r="E135" s="6"/>
      <c r="F135" s="6"/>
      <c r="G135" s="6"/>
    </row>
  </sheetData>
  <mergeCells count="37">
    <mergeCell ref="F74:H74"/>
    <mergeCell ref="B52:G52"/>
    <mergeCell ref="H52:I52"/>
    <mergeCell ref="B53:G53"/>
    <mergeCell ref="H53:I53"/>
    <mergeCell ref="B58:G58"/>
    <mergeCell ref="H58:I58"/>
    <mergeCell ref="B55:G55"/>
    <mergeCell ref="H55:I55"/>
    <mergeCell ref="B56:G56"/>
    <mergeCell ref="H56:I56"/>
    <mergeCell ref="B57:G57"/>
    <mergeCell ref="H57:I57"/>
    <mergeCell ref="A2:I2"/>
    <mergeCell ref="G8:H8"/>
    <mergeCell ref="G9:H9"/>
    <mergeCell ref="B11:F11"/>
    <mergeCell ref="B4:C4"/>
    <mergeCell ref="B5:C5"/>
    <mergeCell ref="B7:D7"/>
    <mergeCell ref="B8:D8"/>
    <mergeCell ref="B80:D80"/>
    <mergeCell ref="B59:G59"/>
    <mergeCell ref="H59:I59"/>
    <mergeCell ref="B54:G54"/>
    <mergeCell ref="H54:I54"/>
    <mergeCell ref="F77:H77"/>
    <mergeCell ref="A61:I61"/>
    <mergeCell ref="A63:I63"/>
    <mergeCell ref="A64:I64"/>
    <mergeCell ref="A65:I65"/>
    <mergeCell ref="A66:I66"/>
    <mergeCell ref="A67:I67"/>
    <mergeCell ref="A68:I68"/>
    <mergeCell ref="A69:I69"/>
    <mergeCell ref="A70:I70"/>
    <mergeCell ref="A71:I71"/>
  </mergeCells>
  <phoneticPr fontId="36" type="noConversion"/>
  <printOptions horizontalCentered="1"/>
  <pageMargins left="0.25" right="0.25" top="0.5" bottom="0.25" header="0.3" footer="0.3"/>
  <pageSetup paperSize="5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61EB7-AA75-4E01-A48D-9568ED5AD62F}">
  <sheetPr>
    <tabColor rgb="FFFFFF00"/>
    <pageSetUpPr fitToPage="1"/>
  </sheetPr>
  <dimension ref="A1:H150"/>
  <sheetViews>
    <sheetView view="pageBreakPreview" zoomScaleSheetLayoutView="100" workbookViewId="0">
      <selection activeCell="B4" sqref="B4"/>
    </sheetView>
  </sheetViews>
  <sheetFormatPr defaultRowHeight="15"/>
  <cols>
    <col min="1" max="1" width="18.77734375" customWidth="1"/>
    <col min="2" max="2" width="12.77734375" customWidth="1"/>
    <col min="3" max="3" width="18.77734375" customWidth="1"/>
    <col min="4" max="4" width="4.77734375" customWidth="1"/>
    <col min="5" max="5" width="12.77734375" customWidth="1"/>
    <col min="6" max="8" width="10.77734375" customWidth="1"/>
  </cols>
  <sheetData>
    <row r="1" spans="1:8" ht="15" customHeight="1" thickTop="1">
      <c r="A1" s="122"/>
      <c r="B1" s="123"/>
      <c r="C1" s="124"/>
      <c r="D1" s="125"/>
      <c r="E1" s="128"/>
      <c r="F1" s="128"/>
      <c r="G1" s="129"/>
      <c r="H1" s="130"/>
    </row>
    <row r="2" spans="1:8" ht="20.100000000000001" customHeight="1">
      <c r="A2" s="716" t="s">
        <v>145</v>
      </c>
      <c r="B2" s="658"/>
      <c r="C2" s="658"/>
      <c r="D2" s="658"/>
      <c r="E2" s="658"/>
      <c r="F2" s="658"/>
      <c r="G2" s="658"/>
      <c r="H2" s="717"/>
    </row>
    <row r="3" spans="1:8" ht="15" customHeight="1">
      <c r="A3" s="119"/>
      <c r="B3" s="1"/>
      <c r="C3" s="3"/>
      <c r="D3" s="120"/>
      <c r="E3" s="131"/>
      <c r="F3" s="131"/>
      <c r="G3" s="132"/>
      <c r="H3" s="133"/>
    </row>
    <row r="4" spans="1:8" ht="15" customHeight="1">
      <c r="A4" s="367" t="s">
        <v>19</v>
      </c>
      <c r="B4" s="517" t="str">
        <f>'100 Extras'!B4</f>
        <v>Merkley Oaks</v>
      </c>
      <c r="C4" s="199"/>
      <c r="D4" s="23"/>
      <c r="E4" s="149" t="s">
        <v>0</v>
      </c>
      <c r="F4" s="815">
        <f>'100''s'!I4</f>
        <v>45748</v>
      </c>
      <c r="G4" s="815"/>
      <c r="H4" s="155"/>
    </row>
    <row r="5" spans="1:8" ht="15" customHeight="1">
      <c r="A5" s="367" t="s">
        <v>20</v>
      </c>
      <c r="B5" s="517" t="str">
        <f>'1000''s'!B5</f>
        <v>1000 Series</v>
      </c>
      <c r="C5" s="199"/>
      <c r="D5" s="24"/>
      <c r="E5" s="149" t="s">
        <v>2</v>
      </c>
      <c r="F5" s="815" t="str">
        <f>'100''s'!I5</f>
        <v>XXX - XXX</v>
      </c>
      <c r="G5" s="815"/>
      <c r="H5" s="156"/>
    </row>
    <row r="6" spans="1:8" ht="15" customHeight="1">
      <c r="A6" s="138"/>
      <c r="B6" s="518"/>
      <c r="C6" s="3"/>
      <c r="D6" s="120"/>
      <c r="E6" s="131"/>
      <c r="F6" s="131"/>
      <c r="G6" s="132"/>
      <c r="H6" s="133"/>
    </row>
    <row r="7" spans="1:8" ht="15" customHeight="1">
      <c r="A7" s="367" t="s">
        <v>3</v>
      </c>
      <c r="B7" s="676" t="str">
        <f>'1000''s'!B7</f>
        <v xml:space="preserve">S &amp; S Bolton Electric Inc. </v>
      </c>
      <c r="C7" s="676"/>
      <c r="D7" s="24"/>
      <c r="E7" s="24"/>
      <c r="F7" s="24"/>
      <c r="G7" s="27"/>
      <c r="H7" s="136"/>
    </row>
    <row r="8" spans="1:8" ht="15" customHeight="1">
      <c r="A8" s="367"/>
      <c r="B8" s="666" t="str">
        <f>'1000''s'!B8</f>
        <v>Operating as S &amp; S Electric</v>
      </c>
      <c r="C8" s="666"/>
      <c r="D8" s="24"/>
      <c r="E8" s="680" t="str">
        <f>'100''s'!H8</f>
        <v>CONTRACT PERIOD :</v>
      </c>
      <c r="F8" s="680"/>
      <c r="G8" s="680"/>
      <c r="H8" s="137"/>
    </row>
    <row r="9" spans="1:8" ht="15" customHeight="1">
      <c r="A9" s="367" t="s">
        <v>21</v>
      </c>
      <c r="B9" s="121" t="str">
        <f>'100''s'!B9</f>
        <v>A - 7</v>
      </c>
      <c r="C9" s="142"/>
      <c r="D9" s="27"/>
      <c r="E9" s="762" t="str">
        <f>'100''s'!H9</f>
        <v>April 1, 2025 to March 31, 2026</v>
      </c>
      <c r="F9" s="762"/>
      <c r="G9" s="762"/>
      <c r="H9" s="156"/>
    </row>
    <row r="10" spans="1:8" ht="15" customHeight="1" thickBot="1">
      <c r="A10" s="157"/>
      <c r="B10" s="158"/>
      <c r="C10" s="158"/>
      <c r="D10" s="158"/>
      <c r="E10" s="158"/>
      <c r="F10" s="158"/>
      <c r="G10" s="158"/>
      <c r="H10" s="159"/>
    </row>
    <row r="11" spans="1:8" ht="20.100000000000001" customHeight="1" thickTop="1" thickBot="1">
      <c r="A11" s="718" t="s">
        <v>40</v>
      </c>
      <c r="B11" s="719"/>
      <c r="C11" s="719"/>
      <c r="D11" s="719"/>
      <c r="E11" s="719"/>
      <c r="F11" s="719"/>
      <c r="G11" s="719"/>
      <c r="H11" s="720"/>
    </row>
    <row r="12" spans="1:8" ht="15" customHeight="1" thickTop="1">
      <c r="A12" s="150" t="s">
        <v>32</v>
      </c>
      <c r="B12" s="681"/>
      <c r="C12" s="682"/>
      <c r="D12" s="682"/>
      <c r="E12" s="682"/>
      <c r="F12" s="387" t="s">
        <v>33</v>
      </c>
      <c r="G12" s="392" t="s">
        <v>22</v>
      </c>
      <c r="H12" s="392" t="s">
        <v>77</v>
      </c>
    </row>
    <row r="13" spans="1:8" ht="15" customHeight="1" thickBot="1">
      <c r="A13" s="152"/>
      <c r="B13" s="683"/>
      <c r="C13" s="684"/>
      <c r="D13" s="684"/>
      <c r="E13" s="684"/>
      <c r="F13" s="388"/>
      <c r="G13" s="394">
        <v>0.13</v>
      </c>
      <c r="H13" s="393"/>
    </row>
    <row r="14" spans="1:8" ht="15" customHeight="1" thickTop="1">
      <c r="A14" s="816" t="s">
        <v>203</v>
      </c>
      <c r="B14" s="686" t="s">
        <v>201</v>
      </c>
      <c r="C14" s="817"/>
      <c r="D14" s="818"/>
      <c r="E14" s="819"/>
      <c r="F14" s="541">
        <v>0</v>
      </c>
      <c r="G14" s="571">
        <f t="shared" ref="G14:G20" si="0">F14*G$13</f>
        <v>0</v>
      </c>
      <c r="H14" s="572">
        <f t="shared" ref="H14:H20" si="1">SUM(F14:G14)</f>
        <v>0</v>
      </c>
    </row>
    <row r="15" spans="1:8" ht="15" customHeight="1">
      <c r="A15" s="671"/>
      <c r="B15" s="665" t="s">
        <v>202</v>
      </c>
      <c r="C15" s="810"/>
      <c r="D15" s="813"/>
      <c r="E15" s="814"/>
      <c r="F15" s="542">
        <v>0</v>
      </c>
      <c r="G15" s="573">
        <f t="shared" si="0"/>
        <v>0</v>
      </c>
      <c r="H15" s="574">
        <f t="shared" si="1"/>
        <v>0</v>
      </c>
    </row>
    <row r="16" spans="1:8" ht="15" customHeight="1">
      <c r="A16" s="671"/>
      <c r="B16" s="665" t="s">
        <v>192</v>
      </c>
      <c r="C16" s="810"/>
      <c r="D16" s="813"/>
      <c r="E16" s="814"/>
      <c r="F16" s="542">
        <v>0</v>
      </c>
      <c r="G16" s="573">
        <f t="shared" si="0"/>
        <v>0</v>
      </c>
      <c r="H16" s="574">
        <f t="shared" si="1"/>
        <v>0</v>
      </c>
    </row>
    <row r="17" spans="1:8" ht="15" customHeight="1">
      <c r="A17" s="671"/>
      <c r="B17" s="665" t="s">
        <v>193</v>
      </c>
      <c r="C17" s="810"/>
      <c r="D17" s="813" t="s">
        <v>195</v>
      </c>
      <c r="E17" s="814"/>
      <c r="F17" s="542">
        <v>0</v>
      </c>
      <c r="G17" s="573">
        <f t="shared" si="0"/>
        <v>0</v>
      </c>
      <c r="H17" s="574">
        <f t="shared" si="1"/>
        <v>0</v>
      </c>
    </row>
    <row r="18" spans="1:8" ht="15" customHeight="1">
      <c r="A18" s="671"/>
      <c r="B18" s="665" t="s">
        <v>117</v>
      </c>
      <c r="C18" s="810"/>
      <c r="D18" s="811"/>
      <c r="E18" s="812"/>
      <c r="F18" s="542">
        <v>0</v>
      </c>
      <c r="G18" s="573">
        <f t="shared" si="0"/>
        <v>0</v>
      </c>
      <c r="H18" s="574">
        <f t="shared" si="1"/>
        <v>0</v>
      </c>
    </row>
    <row r="19" spans="1:8" ht="15" customHeight="1">
      <c r="A19" s="671"/>
      <c r="B19" s="665" t="s">
        <v>194</v>
      </c>
      <c r="C19" s="810"/>
      <c r="D19" s="811"/>
      <c r="E19" s="812"/>
      <c r="F19" s="542">
        <v>0</v>
      </c>
      <c r="G19" s="573">
        <f t="shared" si="0"/>
        <v>0</v>
      </c>
      <c r="H19" s="574">
        <f t="shared" si="1"/>
        <v>0</v>
      </c>
    </row>
    <row r="20" spans="1:8" ht="15" customHeight="1">
      <c r="A20" s="671"/>
      <c r="B20" s="665" t="s">
        <v>79</v>
      </c>
      <c r="C20" s="810"/>
      <c r="D20" s="811"/>
      <c r="E20" s="812"/>
      <c r="F20" s="542">
        <v>0</v>
      </c>
      <c r="G20" s="573">
        <f t="shared" si="0"/>
        <v>0</v>
      </c>
      <c r="H20" s="574">
        <f t="shared" si="1"/>
        <v>0</v>
      </c>
    </row>
    <row r="21" spans="1:8" ht="15" customHeight="1">
      <c r="A21" s="677"/>
      <c r="B21" s="678"/>
      <c r="C21" s="678"/>
      <c r="D21" s="678"/>
      <c r="E21" s="829"/>
      <c r="F21" s="401"/>
      <c r="G21" s="402"/>
      <c r="H21" s="197"/>
    </row>
    <row r="22" spans="1:8" ht="15" customHeight="1">
      <c r="A22" s="820" t="s">
        <v>69</v>
      </c>
      <c r="B22" s="665" t="s">
        <v>201</v>
      </c>
      <c r="C22" s="810"/>
      <c r="D22" s="811"/>
      <c r="E22" s="812"/>
      <c r="F22" s="542">
        <v>0</v>
      </c>
      <c r="G22" s="573">
        <f t="shared" ref="G22:G28" si="2">F22*G$13</f>
        <v>0</v>
      </c>
      <c r="H22" s="574">
        <f t="shared" ref="H22:H28" si="3">SUM(F22:G22)</f>
        <v>0</v>
      </c>
    </row>
    <row r="23" spans="1:8" ht="15" customHeight="1">
      <c r="A23" s="820"/>
      <c r="B23" s="665" t="s">
        <v>202</v>
      </c>
      <c r="C23" s="810"/>
      <c r="D23" s="811"/>
      <c r="E23" s="812"/>
      <c r="F23" s="542">
        <v>0</v>
      </c>
      <c r="G23" s="573">
        <f t="shared" si="2"/>
        <v>0</v>
      </c>
      <c r="H23" s="574">
        <f t="shared" si="3"/>
        <v>0</v>
      </c>
    </row>
    <row r="24" spans="1:8" ht="15" customHeight="1">
      <c r="A24" s="820"/>
      <c r="B24" s="665" t="s">
        <v>191</v>
      </c>
      <c r="C24" s="810"/>
      <c r="D24" s="813"/>
      <c r="E24" s="814"/>
      <c r="F24" s="542">
        <v>0</v>
      </c>
      <c r="G24" s="573">
        <f t="shared" si="2"/>
        <v>0</v>
      </c>
      <c r="H24" s="574">
        <f t="shared" si="3"/>
        <v>0</v>
      </c>
    </row>
    <row r="25" spans="1:8" ht="15" customHeight="1">
      <c r="A25" s="820"/>
      <c r="B25" s="665" t="s">
        <v>192</v>
      </c>
      <c r="C25" s="810"/>
      <c r="D25" s="813" t="s">
        <v>195</v>
      </c>
      <c r="E25" s="814"/>
      <c r="F25" s="542">
        <v>0</v>
      </c>
      <c r="G25" s="573">
        <f t="shared" si="2"/>
        <v>0</v>
      </c>
      <c r="H25" s="574">
        <f t="shared" si="3"/>
        <v>0</v>
      </c>
    </row>
    <row r="26" spans="1:8" ht="15" customHeight="1">
      <c r="A26" s="820"/>
      <c r="B26" s="665" t="s">
        <v>193</v>
      </c>
      <c r="C26" s="810"/>
      <c r="D26" s="813" t="s">
        <v>195</v>
      </c>
      <c r="E26" s="814"/>
      <c r="F26" s="542">
        <v>0</v>
      </c>
      <c r="G26" s="573">
        <f t="shared" si="2"/>
        <v>0</v>
      </c>
      <c r="H26" s="574">
        <f t="shared" si="3"/>
        <v>0</v>
      </c>
    </row>
    <row r="27" spans="1:8" ht="15" customHeight="1">
      <c r="A27" s="820"/>
      <c r="B27" s="665" t="s">
        <v>193</v>
      </c>
      <c r="C27" s="810"/>
      <c r="D27" s="811"/>
      <c r="E27" s="812"/>
      <c r="F27" s="542">
        <v>0</v>
      </c>
      <c r="G27" s="573">
        <f t="shared" si="2"/>
        <v>0</v>
      </c>
      <c r="H27" s="574">
        <f t="shared" si="3"/>
        <v>0</v>
      </c>
    </row>
    <row r="28" spans="1:8" ht="15" customHeight="1">
      <c r="A28" s="820"/>
      <c r="B28" s="665" t="s">
        <v>194</v>
      </c>
      <c r="C28" s="810"/>
      <c r="D28" s="811"/>
      <c r="E28" s="812"/>
      <c r="F28" s="542">
        <v>0</v>
      </c>
      <c r="G28" s="573">
        <f t="shared" si="2"/>
        <v>0</v>
      </c>
      <c r="H28" s="574">
        <f t="shared" si="3"/>
        <v>0</v>
      </c>
    </row>
    <row r="29" spans="1:8" ht="15" customHeight="1">
      <c r="A29" s="677"/>
      <c r="B29" s="678"/>
      <c r="C29" s="678"/>
      <c r="D29" s="678"/>
      <c r="E29" s="829"/>
      <c r="F29" s="401"/>
      <c r="G29" s="402"/>
      <c r="H29" s="197"/>
    </row>
    <row r="30" spans="1:8" ht="15" customHeight="1">
      <c r="A30" s="777" t="s">
        <v>70</v>
      </c>
      <c r="B30" s="665" t="s">
        <v>201</v>
      </c>
      <c r="C30" s="810"/>
      <c r="D30" s="811"/>
      <c r="E30" s="812"/>
      <c r="F30" s="577">
        <v>0</v>
      </c>
      <c r="G30" s="573">
        <f t="shared" ref="G30:G35" si="4">F30*G$13</f>
        <v>0</v>
      </c>
      <c r="H30" s="551">
        <f t="shared" ref="H30:H35" si="5">SUM(F30:G30)</f>
        <v>0</v>
      </c>
    </row>
    <row r="31" spans="1:8" ht="15" customHeight="1">
      <c r="A31" s="777"/>
      <c r="B31" s="665" t="s">
        <v>75</v>
      </c>
      <c r="C31" s="810"/>
      <c r="D31" s="811"/>
      <c r="E31" s="812"/>
      <c r="F31" s="577">
        <v>0</v>
      </c>
      <c r="G31" s="573">
        <f t="shared" si="4"/>
        <v>0</v>
      </c>
      <c r="H31" s="551">
        <f t="shared" si="5"/>
        <v>0</v>
      </c>
    </row>
    <row r="32" spans="1:8" ht="15" customHeight="1">
      <c r="A32" s="777"/>
      <c r="B32" s="665" t="s">
        <v>202</v>
      </c>
      <c r="C32" s="810"/>
      <c r="D32" s="811"/>
      <c r="E32" s="812"/>
      <c r="F32" s="577">
        <v>0</v>
      </c>
      <c r="G32" s="573">
        <f t="shared" si="4"/>
        <v>0</v>
      </c>
      <c r="H32" s="551">
        <f t="shared" si="5"/>
        <v>0</v>
      </c>
    </row>
    <row r="33" spans="1:8" ht="15" customHeight="1">
      <c r="A33" s="777"/>
      <c r="B33" s="665" t="s">
        <v>117</v>
      </c>
      <c r="C33" s="810"/>
      <c r="D33" s="811"/>
      <c r="E33" s="812"/>
      <c r="F33" s="577">
        <v>0</v>
      </c>
      <c r="G33" s="573">
        <f t="shared" si="4"/>
        <v>0</v>
      </c>
      <c r="H33" s="551">
        <f t="shared" si="5"/>
        <v>0</v>
      </c>
    </row>
    <row r="34" spans="1:8" ht="15" customHeight="1">
      <c r="A34" s="777"/>
      <c r="B34" s="665" t="s">
        <v>79</v>
      </c>
      <c r="C34" s="810"/>
      <c r="D34" s="811"/>
      <c r="E34" s="812"/>
      <c r="F34" s="577">
        <v>0</v>
      </c>
      <c r="G34" s="573">
        <f t="shared" si="4"/>
        <v>0</v>
      </c>
      <c r="H34" s="551">
        <f t="shared" si="5"/>
        <v>0</v>
      </c>
    </row>
    <row r="35" spans="1:8" ht="15" customHeight="1">
      <c r="A35" s="777"/>
      <c r="B35" s="665" t="s">
        <v>200</v>
      </c>
      <c r="C35" s="810"/>
      <c r="D35" s="811"/>
      <c r="E35" s="812"/>
      <c r="F35" s="577">
        <v>0</v>
      </c>
      <c r="G35" s="573">
        <f t="shared" si="4"/>
        <v>0</v>
      </c>
      <c r="H35" s="551">
        <f t="shared" si="5"/>
        <v>0</v>
      </c>
    </row>
    <row r="36" spans="1:8" ht="15" customHeight="1">
      <c r="A36" s="677"/>
      <c r="B36" s="678"/>
      <c r="C36" s="678"/>
      <c r="D36" s="678"/>
      <c r="E36" s="829"/>
      <c r="F36" s="401"/>
      <c r="G36" s="402"/>
      <c r="H36" s="197"/>
    </row>
    <row r="37" spans="1:8" ht="15" customHeight="1">
      <c r="A37" s="672" t="s">
        <v>198</v>
      </c>
      <c r="B37" s="665" t="s">
        <v>201</v>
      </c>
      <c r="C37" s="810"/>
      <c r="D37" s="808"/>
      <c r="E37" s="809"/>
      <c r="F37" s="536">
        <v>0</v>
      </c>
      <c r="G37" s="557">
        <f t="shared" ref="G37:G43" si="6">F37*G$13</f>
        <v>0</v>
      </c>
      <c r="H37" s="555">
        <f t="shared" ref="H37:H43" si="7">SUM(F37:G37)</f>
        <v>0</v>
      </c>
    </row>
    <row r="38" spans="1:8" ht="15" customHeight="1">
      <c r="A38" s="673"/>
      <c r="B38" s="665" t="s">
        <v>75</v>
      </c>
      <c r="C38" s="810"/>
      <c r="D38" s="811"/>
      <c r="E38" s="812"/>
      <c r="F38" s="537">
        <v>0</v>
      </c>
      <c r="G38" s="556">
        <f t="shared" si="6"/>
        <v>0</v>
      </c>
      <c r="H38" s="555">
        <f t="shared" si="7"/>
        <v>0</v>
      </c>
    </row>
    <row r="39" spans="1:8" ht="15" customHeight="1">
      <c r="A39" s="673"/>
      <c r="B39" s="665" t="s">
        <v>202</v>
      </c>
      <c r="C39" s="810"/>
      <c r="D39" s="811"/>
      <c r="E39" s="812"/>
      <c r="F39" s="537">
        <v>0</v>
      </c>
      <c r="G39" s="556">
        <f t="shared" si="6"/>
        <v>0</v>
      </c>
      <c r="H39" s="555">
        <f t="shared" si="7"/>
        <v>0</v>
      </c>
    </row>
    <row r="40" spans="1:8" ht="15" customHeight="1">
      <c r="A40" s="673"/>
      <c r="B40" s="665" t="s">
        <v>192</v>
      </c>
      <c r="C40" s="810"/>
      <c r="D40" s="813" t="s">
        <v>195</v>
      </c>
      <c r="E40" s="814"/>
      <c r="F40" s="537">
        <v>0</v>
      </c>
      <c r="G40" s="556">
        <f t="shared" si="6"/>
        <v>0</v>
      </c>
      <c r="H40" s="555">
        <f t="shared" si="7"/>
        <v>0</v>
      </c>
    </row>
    <row r="41" spans="1:8" ht="15" customHeight="1">
      <c r="A41" s="673"/>
      <c r="B41" s="665" t="s">
        <v>193</v>
      </c>
      <c r="C41" s="810"/>
      <c r="D41" s="813" t="s">
        <v>195</v>
      </c>
      <c r="E41" s="814"/>
      <c r="F41" s="537">
        <v>0</v>
      </c>
      <c r="G41" s="556">
        <f t="shared" si="6"/>
        <v>0</v>
      </c>
      <c r="H41" s="555">
        <f t="shared" si="7"/>
        <v>0</v>
      </c>
    </row>
    <row r="42" spans="1:8" ht="15" customHeight="1">
      <c r="A42" s="673"/>
      <c r="B42" s="665" t="s">
        <v>117</v>
      </c>
      <c r="C42" s="810"/>
      <c r="D42" s="811"/>
      <c r="E42" s="812"/>
      <c r="F42" s="537">
        <v>0</v>
      </c>
      <c r="G42" s="556">
        <f t="shared" si="6"/>
        <v>0</v>
      </c>
      <c r="H42" s="555">
        <f t="shared" si="7"/>
        <v>0</v>
      </c>
    </row>
    <row r="43" spans="1:8" ht="15" customHeight="1">
      <c r="A43" s="674"/>
      <c r="B43" s="665" t="s">
        <v>79</v>
      </c>
      <c r="C43" s="810"/>
      <c r="D43" s="811"/>
      <c r="E43" s="812"/>
      <c r="F43" s="575">
        <v>0</v>
      </c>
      <c r="G43" s="576">
        <f t="shared" si="6"/>
        <v>0</v>
      </c>
      <c r="H43" s="555">
        <f t="shared" si="7"/>
        <v>0</v>
      </c>
    </row>
    <row r="44" spans="1:8" ht="15" customHeight="1">
      <c r="A44" s="677"/>
      <c r="B44" s="678"/>
      <c r="C44" s="678"/>
      <c r="D44" s="678"/>
      <c r="E44" s="829"/>
      <c r="F44" s="401"/>
      <c r="G44" s="402"/>
      <c r="H44" s="197"/>
    </row>
    <row r="45" spans="1:8" ht="15" customHeight="1">
      <c r="A45" s="667" t="s">
        <v>71</v>
      </c>
      <c r="B45" s="665" t="s">
        <v>201</v>
      </c>
      <c r="C45" s="810"/>
      <c r="D45" s="811"/>
      <c r="E45" s="812"/>
      <c r="F45" s="536">
        <v>0</v>
      </c>
      <c r="G45" s="557">
        <f t="shared" ref="G45:G51" si="8">F45*G$13</f>
        <v>0</v>
      </c>
      <c r="H45" s="555">
        <f t="shared" ref="H45:H51" si="9">SUM(F45:G45)</f>
        <v>0</v>
      </c>
    </row>
    <row r="46" spans="1:8" ht="15" customHeight="1">
      <c r="A46" s="668"/>
      <c r="B46" s="665" t="s">
        <v>75</v>
      </c>
      <c r="C46" s="810"/>
      <c r="D46" s="811"/>
      <c r="E46" s="812"/>
      <c r="F46" s="537">
        <v>0</v>
      </c>
      <c r="G46" s="556">
        <f t="shared" si="8"/>
        <v>0</v>
      </c>
      <c r="H46" s="555">
        <f t="shared" si="9"/>
        <v>0</v>
      </c>
    </row>
    <row r="47" spans="1:8" ht="15" customHeight="1">
      <c r="A47" s="668"/>
      <c r="B47" s="665" t="s">
        <v>202</v>
      </c>
      <c r="C47" s="810"/>
      <c r="D47" s="811"/>
      <c r="E47" s="812"/>
      <c r="F47" s="537">
        <v>0</v>
      </c>
      <c r="G47" s="556">
        <f t="shared" si="8"/>
        <v>0</v>
      </c>
      <c r="H47" s="555">
        <f t="shared" si="9"/>
        <v>0</v>
      </c>
    </row>
    <row r="48" spans="1:8" ht="15" customHeight="1">
      <c r="A48" s="668"/>
      <c r="B48" s="665" t="s">
        <v>80</v>
      </c>
      <c r="C48" s="810"/>
      <c r="D48" s="811"/>
      <c r="E48" s="812"/>
      <c r="F48" s="537">
        <v>0</v>
      </c>
      <c r="G48" s="556">
        <f t="shared" si="8"/>
        <v>0</v>
      </c>
      <c r="H48" s="555">
        <f t="shared" si="9"/>
        <v>0</v>
      </c>
    </row>
    <row r="49" spans="1:8" ht="15" customHeight="1">
      <c r="A49" s="668"/>
      <c r="B49" s="665" t="s">
        <v>117</v>
      </c>
      <c r="C49" s="810"/>
      <c r="D49" s="811"/>
      <c r="E49" s="812"/>
      <c r="F49" s="537">
        <v>0</v>
      </c>
      <c r="G49" s="556">
        <f t="shared" si="8"/>
        <v>0</v>
      </c>
      <c r="H49" s="555">
        <f t="shared" si="9"/>
        <v>0</v>
      </c>
    </row>
    <row r="50" spans="1:8" ht="15" customHeight="1">
      <c r="A50" s="668"/>
      <c r="B50" s="665" t="s">
        <v>194</v>
      </c>
      <c r="C50" s="810"/>
      <c r="D50" s="811"/>
      <c r="E50" s="812"/>
      <c r="F50" s="537">
        <v>0</v>
      </c>
      <c r="G50" s="556">
        <f t="shared" si="8"/>
        <v>0</v>
      </c>
      <c r="H50" s="555">
        <f t="shared" si="9"/>
        <v>0</v>
      </c>
    </row>
    <row r="51" spans="1:8" ht="15" customHeight="1">
      <c r="A51" s="669"/>
      <c r="B51" s="665" t="s">
        <v>79</v>
      </c>
      <c r="C51" s="810"/>
      <c r="D51" s="811"/>
      <c r="E51" s="812"/>
      <c r="F51" s="537">
        <v>0</v>
      </c>
      <c r="G51" s="556">
        <f t="shared" si="8"/>
        <v>0</v>
      </c>
      <c r="H51" s="555">
        <f t="shared" si="9"/>
        <v>0</v>
      </c>
    </row>
    <row r="52" spans="1:8" ht="15" customHeight="1">
      <c r="A52" s="677"/>
      <c r="B52" s="678"/>
      <c r="C52" s="678"/>
      <c r="D52" s="678"/>
      <c r="E52" s="829"/>
      <c r="F52" s="401"/>
      <c r="G52" s="402"/>
      <c r="H52" s="197"/>
    </row>
    <row r="53" spans="1:8" ht="15" customHeight="1">
      <c r="A53" s="667" t="s">
        <v>72</v>
      </c>
      <c r="B53" s="665" t="s">
        <v>201</v>
      </c>
      <c r="C53" s="810"/>
      <c r="D53" s="811"/>
      <c r="E53" s="812"/>
      <c r="F53" s="536">
        <v>0</v>
      </c>
      <c r="G53" s="557">
        <f t="shared" ref="G53:G59" si="10">F53*G$13</f>
        <v>0</v>
      </c>
      <c r="H53" s="555">
        <f>SUM(F53:G53)</f>
        <v>0</v>
      </c>
    </row>
    <row r="54" spans="1:8" ht="15" customHeight="1">
      <c r="A54" s="668"/>
      <c r="B54" s="665" t="s">
        <v>202</v>
      </c>
      <c r="C54" s="810"/>
      <c r="D54" s="808"/>
      <c r="E54" s="809"/>
      <c r="F54" s="537">
        <v>0</v>
      </c>
      <c r="G54" s="556">
        <f t="shared" si="10"/>
        <v>0</v>
      </c>
      <c r="H54" s="555">
        <f t="shared" ref="H54:H55" si="11">SUM(F54:G54)</f>
        <v>0</v>
      </c>
    </row>
    <row r="55" spans="1:8" ht="15" customHeight="1">
      <c r="A55" s="668"/>
      <c r="B55" s="665" t="s">
        <v>192</v>
      </c>
      <c r="C55" s="810"/>
      <c r="D55" s="811" t="s">
        <v>195</v>
      </c>
      <c r="E55" s="812"/>
      <c r="F55" s="537">
        <v>0</v>
      </c>
      <c r="G55" s="556">
        <f t="shared" si="10"/>
        <v>0</v>
      </c>
      <c r="H55" s="555">
        <f t="shared" si="11"/>
        <v>0</v>
      </c>
    </row>
    <row r="56" spans="1:8" ht="15" customHeight="1">
      <c r="A56" s="668"/>
      <c r="B56" s="665" t="s">
        <v>193</v>
      </c>
      <c r="C56" s="810"/>
      <c r="D56" s="811" t="s">
        <v>195</v>
      </c>
      <c r="E56" s="812"/>
      <c r="F56" s="537">
        <v>0</v>
      </c>
      <c r="G56" s="556">
        <f t="shared" si="10"/>
        <v>0</v>
      </c>
      <c r="H56" s="555">
        <f>SUM(F56:G56)</f>
        <v>0</v>
      </c>
    </row>
    <row r="57" spans="1:8" ht="15" customHeight="1">
      <c r="A57" s="668"/>
      <c r="B57" s="665" t="s">
        <v>117</v>
      </c>
      <c r="C57" s="810"/>
      <c r="D57" s="811"/>
      <c r="E57" s="812"/>
      <c r="F57" s="537">
        <v>0</v>
      </c>
      <c r="G57" s="556">
        <f t="shared" si="10"/>
        <v>0</v>
      </c>
      <c r="H57" s="555">
        <f t="shared" ref="H57:H59" si="12">SUM(F57:G57)</f>
        <v>0</v>
      </c>
    </row>
    <row r="58" spans="1:8" ht="15" customHeight="1">
      <c r="A58" s="668"/>
      <c r="B58" s="665" t="s">
        <v>81</v>
      </c>
      <c r="C58" s="810"/>
      <c r="D58" s="811"/>
      <c r="E58" s="812"/>
      <c r="F58" s="537">
        <v>0</v>
      </c>
      <c r="G58" s="556">
        <f t="shared" si="10"/>
        <v>0</v>
      </c>
      <c r="H58" s="555">
        <f t="shared" si="12"/>
        <v>0</v>
      </c>
    </row>
    <row r="59" spans="1:8" ht="15" customHeight="1" thickBot="1">
      <c r="A59" s="669"/>
      <c r="B59" s="665" t="s">
        <v>79</v>
      </c>
      <c r="C59" s="810"/>
      <c r="D59" s="811"/>
      <c r="E59" s="812"/>
      <c r="F59" s="537">
        <v>0</v>
      </c>
      <c r="G59" s="556">
        <f t="shared" si="10"/>
        <v>0</v>
      </c>
      <c r="H59" s="555">
        <f t="shared" si="12"/>
        <v>0</v>
      </c>
    </row>
    <row r="60" spans="1:8" ht="20.100000000000001" customHeight="1" thickTop="1" thickBot="1">
      <c r="A60" s="189" t="s">
        <v>17</v>
      </c>
      <c r="B60" s="778" t="str">
        <f>'100''s'!B59</f>
        <v>Hourly Rate for Repairs and Authorized Service Outside of Contractual Obligations</v>
      </c>
      <c r="C60" s="779"/>
      <c r="D60" s="779"/>
      <c r="E60" s="779"/>
      <c r="F60" s="780"/>
      <c r="G60" s="821" t="s">
        <v>330</v>
      </c>
      <c r="H60" s="822"/>
    </row>
    <row r="61" spans="1:8" ht="15" customHeight="1" thickTop="1">
      <c r="A61" s="689" t="s">
        <v>180</v>
      </c>
      <c r="B61" s="690"/>
      <c r="C61" s="690"/>
      <c r="D61" s="690"/>
      <c r="E61" s="690"/>
      <c r="F61" s="690"/>
      <c r="G61" s="690"/>
      <c r="H61" s="691"/>
    </row>
    <row r="62" spans="1:8" ht="15" customHeight="1">
      <c r="A62" s="696" t="s">
        <v>157</v>
      </c>
      <c r="B62" s="697"/>
      <c r="C62" s="697"/>
      <c r="D62" s="697"/>
      <c r="E62" s="697"/>
      <c r="F62" s="697"/>
      <c r="G62" s="697"/>
      <c r="H62" s="698"/>
    </row>
    <row r="63" spans="1:8" ht="15" customHeight="1">
      <c r="A63" s="696" t="s">
        <v>158</v>
      </c>
      <c r="B63" s="697"/>
      <c r="C63" s="697"/>
      <c r="D63" s="697"/>
      <c r="E63" s="697"/>
      <c r="F63" s="697"/>
      <c r="G63" s="697"/>
      <c r="H63" s="698"/>
    </row>
    <row r="64" spans="1:8" ht="15" customHeight="1">
      <c r="A64" s="699" t="s">
        <v>159</v>
      </c>
      <c r="B64" s="700"/>
      <c r="C64" s="700"/>
      <c r="D64" s="700"/>
      <c r="E64" s="700"/>
      <c r="F64" s="700"/>
      <c r="G64" s="700"/>
      <c r="H64" s="701"/>
    </row>
    <row r="65" spans="1:8" ht="15" customHeight="1">
      <c r="A65" s="696" t="s">
        <v>160</v>
      </c>
      <c r="B65" s="697"/>
      <c r="C65" s="697"/>
      <c r="D65" s="697"/>
      <c r="E65" s="697"/>
      <c r="F65" s="697"/>
      <c r="G65" s="697"/>
      <c r="H65" s="698"/>
    </row>
    <row r="66" spans="1:8" ht="15" customHeight="1">
      <c r="A66" s="696" t="s">
        <v>161</v>
      </c>
      <c r="B66" s="697"/>
      <c r="C66" s="697"/>
      <c r="D66" s="697"/>
      <c r="E66" s="697"/>
      <c r="F66" s="697"/>
      <c r="G66" s="697"/>
      <c r="H66" s="698"/>
    </row>
    <row r="67" spans="1:8" ht="15" customHeight="1">
      <c r="A67" s="696" t="s">
        <v>162</v>
      </c>
      <c r="B67" s="697"/>
      <c r="C67" s="697"/>
      <c r="D67" s="697"/>
      <c r="E67" s="697"/>
      <c r="F67" s="697"/>
      <c r="G67" s="697"/>
      <c r="H67" s="698"/>
    </row>
    <row r="68" spans="1:8" ht="15" customHeight="1">
      <c r="A68" s="696" t="s">
        <v>181</v>
      </c>
      <c r="B68" s="697"/>
      <c r="C68" s="697"/>
      <c r="D68" s="697"/>
      <c r="E68" s="697"/>
      <c r="F68" s="697"/>
      <c r="G68" s="697"/>
      <c r="H68" s="698"/>
    </row>
    <row r="69" spans="1:8" ht="15" customHeight="1">
      <c r="A69" s="696" t="s">
        <v>164</v>
      </c>
      <c r="B69" s="697"/>
      <c r="C69" s="697"/>
      <c r="D69" s="697"/>
      <c r="E69" s="697"/>
      <c r="F69" s="697"/>
      <c r="G69" s="697"/>
      <c r="H69" s="698"/>
    </row>
    <row r="70" spans="1:8" ht="15" customHeight="1">
      <c r="A70" s="138" t="s">
        <v>165</v>
      </c>
      <c r="B70" s="139"/>
      <c r="C70" s="139"/>
      <c r="D70" s="139"/>
      <c r="E70" s="139"/>
      <c r="F70" s="139"/>
      <c r="G70" s="139"/>
      <c r="H70" s="190"/>
    </row>
    <row r="71" spans="1:8" ht="15" customHeight="1">
      <c r="A71" s="138" t="s">
        <v>1</v>
      </c>
      <c r="B71" s="139"/>
      <c r="C71" s="140"/>
      <c r="D71" s="127"/>
      <c r="E71" s="702" t="s">
        <v>34</v>
      </c>
      <c r="F71" s="702"/>
      <c r="G71" s="702"/>
      <c r="H71" s="141"/>
    </row>
    <row r="72" spans="1:8" ht="15" customHeight="1">
      <c r="A72" s="138" t="s">
        <v>1</v>
      </c>
      <c r="B72" s="139"/>
      <c r="C72" s="140"/>
      <c r="D72" s="127"/>
      <c r="E72" s="766"/>
      <c r="F72" s="766"/>
      <c r="G72" s="766"/>
      <c r="H72" s="141"/>
    </row>
    <row r="73" spans="1:8" ht="15" customHeight="1">
      <c r="A73" s="824" t="s">
        <v>182</v>
      </c>
      <c r="B73" s="755"/>
      <c r="C73" s="162" t="s">
        <v>166</v>
      </c>
      <c r="D73" s="127"/>
      <c r="E73" s="702" t="s">
        <v>106</v>
      </c>
      <c r="F73" s="702"/>
      <c r="G73" s="702"/>
      <c r="H73" s="141"/>
    </row>
    <row r="74" spans="1:8" ht="15" customHeight="1" thickBot="1">
      <c r="A74" s="687"/>
      <c r="B74" s="688"/>
      <c r="C74" s="191"/>
      <c r="D74" s="160"/>
      <c r="E74" s="825"/>
      <c r="F74" s="825"/>
      <c r="G74" s="825"/>
      <c r="H74" s="161"/>
    </row>
    <row r="75" spans="1:8" ht="15" customHeight="1" thickTop="1">
      <c r="A75" s="122"/>
      <c r="B75" s="123"/>
      <c r="C75" s="124"/>
      <c r="D75" s="125"/>
      <c r="E75" s="128"/>
      <c r="F75" s="128"/>
      <c r="G75" s="129"/>
      <c r="H75" s="130"/>
    </row>
    <row r="76" spans="1:8" ht="20.100000000000001" customHeight="1">
      <c r="A76" s="826" t="s">
        <v>145</v>
      </c>
      <c r="B76" s="827"/>
      <c r="C76" s="827"/>
      <c r="D76" s="827"/>
      <c r="E76" s="827"/>
      <c r="F76" s="827"/>
      <c r="G76" s="827"/>
      <c r="H76" s="828"/>
    </row>
    <row r="77" spans="1:8" ht="15" customHeight="1">
      <c r="A77" s="119"/>
      <c r="B77" s="1"/>
      <c r="C77" s="3"/>
      <c r="D77" s="120"/>
      <c r="E77" s="131"/>
      <c r="F77" s="131"/>
      <c r="G77" s="132"/>
      <c r="H77" s="133"/>
    </row>
    <row r="78" spans="1:8" ht="15" customHeight="1">
      <c r="A78" s="134" t="s">
        <v>19</v>
      </c>
      <c r="B78" s="676" t="str">
        <f>'100 Extras'!B4</f>
        <v>Merkley Oaks</v>
      </c>
      <c r="C78" s="676"/>
      <c r="D78" s="23"/>
      <c r="E78" s="23"/>
      <c r="F78" s="23" t="s">
        <v>0</v>
      </c>
      <c r="G78" s="200">
        <f>'100''s'!I4</f>
        <v>45748</v>
      </c>
      <c r="H78" s="155"/>
    </row>
    <row r="79" spans="1:8" ht="15" customHeight="1">
      <c r="A79" s="134" t="s">
        <v>20</v>
      </c>
      <c r="B79" s="143" t="e">
        <f>#REF!</f>
        <v>#REF!</v>
      </c>
      <c r="C79" s="142"/>
      <c r="D79" s="24"/>
      <c r="E79" s="23"/>
      <c r="F79" s="23" t="s">
        <v>2</v>
      </c>
      <c r="G79" s="198" t="str">
        <f>'800 Extras'!F5</f>
        <v>XXX - XXX</v>
      </c>
      <c r="H79" s="156"/>
    </row>
    <row r="80" spans="1:8" ht="15" customHeight="1">
      <c r="A80" s="119"/>
      <c r="B80" s="1"/>
      <c r="C80" s="3"/>
      <c r="D80" s="120"/>
      <c r="E80" s="131"/>
      <c r="F80" s="131"/>
      <c r="G80" s="132"/>
      <c r="H80" s="133"/>
    </row>
    <row r="81" spans="1:8" ht="15" customHeight="1">
      <c r="A81" s="134" t="s">
        <v>3</v>
      </c>
      <c r="B81" s="676" t="s">
        <v>176</v>
      </c>
      <c r="C81" s="676"/>
      <c r="D81" s="24"/>
      <c r="E81" s="24"/>
      <c r="F81" s="24"/>
      <c r="G81" s="27"/>
      <c r="H81" s="136"/>
    </row>
    <row r="82" spans="1:8" ht="15" customHeight="1">
      <c r="A82" s="134"/>
      <c r="B82" s="666" t="s">
        <v>177</v>
      </c>
      <c r="C82" s="666"/>
      <c r="D82" s="24"/>
      <c r="E82" s="823" t="s">
        <v>4</v>
      </c>
      <c r="F82" s="823"/>
      <c r="G82" s="823"/>
      <c r="H82" s="137"/>
    </row>
    <row r="83" spans="1:8" ht="15" customHeight="1">
      <c r="A83" s="134" t="s">
        <v>21</v>
      </c>
      <c r="B83" s="121" t="str">
        <f>'100''s'!B9</f>
        <v>A - 7</v>
      </c>
      <c r="C83" s="142"/>
      <c r="D83" s="27"/>
      <c r="E83" s="762" t="str">
        <f>'100''s'!H9</f>
        <v>April 1, 2025 to March 31, 2026</v>
      </c>
      <c r="F83" s="762"/>
      <c r="G83" s="762"/>
      <c r="H83" s="156"/>
    </row>
    <row r="84" spans="1:8" ht="15" customHeight="1" thickBot="1">
      <c r="A84" s="157"/>
      <c r="B84" s="158"/>
      <c r="C84" s="158"/>
      <c r="D84" s="158"/>
      <c r="E84" s="158"/>
      <c r="F84" s="158"/>
      <c r="G84" s="158"/>
      <c r="H84" s="159"/>
    </row>
    <row r="85" spans="1:8" ht="20.100000000000001" customHeight="1" thickTop="1" thickBot="1">
      <c r="A85" s="718" t="s">
        <v>40</v>
      </c>
      <c r="B85" s="719"/>
      <c r="C85" s="719"/>
      <c r="D85" s="719"/>
      <c r="E85" s="719"/>
      <c r="F85" s="719"/>
      <c r="G85" s="719"/>
      <c r="H85" s="720"/>
    </row>
    <row r="86" spans="1:8" ht="15" customHeight="1" thickTop="1">
      <c r="A86" s="150" t="s">
        <v>32</v>
      </c>
      <c r="B86" s="681"/>
      <c r="C86" s="682"/>
      <c r="D86" s="682"/>
      <c r="E86" s="682"/>
      <c r="F86" s="387" t="s">
        <v>33</v>
      </c>
      <c r="G86" s="392" t="s">
        <v>22</v>
      </c>
      <c r="H86" s="392" t="s">
        <v>77</v>
      </c>
    </row>
    <row r="87" spans="1:8" ht="15" customHeight="1" thickBot="1">
      <c r="A87" s="152"/>
      <c r="B87" s="683"/>
      <c r="C87" s="684"/>
      <c r="D87" s="684"/>
      <c r="E87" s="684"/>
      <c r="F87" s="388"/>
      <c r="G87" s="394">
        <v>0.13</v>
      </c>
      <c r="H87" s="393"/>
    </row>
    <row r="88" spans="1:8" ht="15" customHeight="1" thickTop="1">
      <c r="A88" s="816" t="s">
        <v>73</v>
      </c>
      <c r="B88" s="686" t="s">
        <v>201</v>
      </c>
      <c r="C88" s="817"/>
      <c r="D88" s="818"/>
      <c r="E88" s="819"/>
      <c r="F88" s="541">
        <v>0</v>
      </c>
      <c r="G88" s="571">
        <f t="shared" ref="G88:G95" si="13">F88*G$13</f>
        <v>0</v>
      </c>
      <c r="H88" s="572">
        <f t="shared" ref="H88:H95" si="14">SUM(F88:G88)</f>
        <v>0</v>
      </c>
    </row>
    <row r="89" spans="1:8" ht="15" customHeight="1">
      <c r="A89" s="671"/>
      <c r="B89" s="665" t="s">
        <v>202</v>
      </c>
      <c r="C89" s="810"/>
      <c r="D89" s="811"/>
      <c r="E89" s="812"/>
      <c r="F89" s="542">
        <v>0</v>
      </c>
      <c r="G89" s="573">
        <f t="shared" si="13"/>
        <v>0</v>
      </c>
      <c r="H89" s="574">
        <f t="shared" si="14"/>
        <v>0</v>
      </c>
    </row>
    <row r="90" spans="1:8" ht="15" customHeight="1">
      <c r="A90" s="671"/>
      <c r="B90" s="665" t="s">
        <v>191</v>
      </c>
      <c r="C90" s="810"/>
      <c r="D90" s="811"/>
      <c r="E90" s="812"/>
      <c r="F90" s="542">
        <v>0</v>
      </c>
      <c r="G90" s="573">
        <f t="shared" si="13"/>
        <v>0</v>
      </c>
      <c r="H90" s="574">
        <f t="shared" si="14"/>
        <v>0</v>
      </c>
    </row>
    <row r="91" spans="1:8" ht="15" customHeight="1">
      <c r="A91" s="671"/>
      <c r="B91" s="665" t="s">
        <v>192</v>
      </c>
      <c r="C91" s="810"/>
      <c r="D91" s="811" t="s">
        <v>195</v>
      </c>
      <c r="E91" s="812"/>
      <c r="F91" s="542">
        <v>0</v>
      </c>
      <c r="G91" s="573">
        <f t="shared" si="13"/>
        <v>0</v>
      </c>
      <c r="H91" s="574">
        <f t="shared" si="14"/>
        <v>0</v>
      </c>
    </row>
    <row r="92" spans="1:8" ht="15" customHeight="1">
      <c r="A92" s="671"/>
      <c r="B92" s="665" t="s">
        <v>193</v>
      </c>
      <c r="C92" s="810"/>
      <c r="D92" s="811" t="s">
        <v>195</v>
      </c>
      <c r="E92" s="812"/>
      <c r="F92" s="542">
        <v>0</v>
      </c>
      <c r="G92" s="573">
        <f t="shared" si="13"/>
        <v>0</v>
      </c>
      <c r="H92" s="574">
        <f t="shared" si="14"/>
        <v>0</v>
      </c>
    </row>
    <row r="93" spans="1:8" ht="15" customHeight="1">
      <c r="A93" s="671"/>
      <c r="B93" s="665" t="s">
        <v>81</v>
      </c>
      <c r="C93" s="810"/>
      <c r="D93" s="811"/>
      <c r="E93" s="812"/>
      <c r="F93" s="542">
        <v>0</v>
      </c>
      <c r="G93" s="573">
        <f t="shared" si="13"/>
        <v>0</v>
      </c>
      <c r="H93" s="574">
        <f t="shared" si="14"/>
        <v>0</v>
      </c>
    </row>
    <row r="94" spans="1:8" ht="15" customHeight="1">
      <c r="A94" s="671"/>
      <c r="B94" s="665" t="s">
        <v>194</v>
      </c>
      <c r="C94" s="810"/>
      <c r="D94" s="811"/>
      <c r="E94" s="812"/>
      <c r="F94" s="542">
        <v>0</v>
      </c>
      <c r="G94" s="573">
        <f t="shared" si="13"/>
        <v>0</v>
      </c>
      <c r="H94" s="574">
        <f t="shared" si="14"/>
        <v>0</v>
      </c>
    </row>
    <row r="95" spans="1:8" ht="15" customHeight="1">
      <c r="A95" s="671"/>
      <c r="B95" s="665" t="s">
        <v>79</v>
      </c>
      <c r="C95" s="810"/>
      <c r="D95" s="811"/>
      <c r="E95" s="812"/>
      <c r="F95" s="542">
        <v>0</v>
      </c>
      <c r="G95" s="573">
        <f t="shared" si="13"/>
        <v>0</v>
      </c>
      <c r="H95" s="574">
        <f t="shared" si="14"/>
        <v>0</v>
      </c>
    </row>
    <row r="96" spans="1:8" ht="15" customHeight="1">
      <c r="A96" s="677"/>
      <c r="B96" s="678"/>
      <c r="C96" s="678"/>
      <c r="D96" s="678"/>
      <c r="E96" s="829"/>
      <c r="F96" s="401"/>
      <c r="G96" s="402"/>
      <c r="H96" s="197"/>
    </row>
    <row r="97" spans="1:8" ht="15" customHeight="1">
      <c r="A97" s="820" t="s">
        <v>74</v>
      </c>
      <c r="B97" s="665" t="s">
        <v>201</v>
      </c>
      <c r="C97" s="810"/>
      <c r="D97" s="811"/>
      <c r="E97" s="812"/>
      <c r="F97" s="542">
        <v>0</v>
      </c>
      <c r="G97" s="573">
        <f t="shared" ref="G97:G101" si="15">F97*G$13</f>
        <v>0</v>
      </c>
      <c r="H97" s="574">
        <f t="shared" ref="H97:H101" si="16">SUM(F97:G97)</f>
        <v>0</v>
      </c>
    </row>
    <row r="98" spans="1:8" ht="15" customHeight="1">
      <c r="A98" s="820"/>
      <c r="B98" s="665" t="s">
        <v>202</v>
      </c>
      <c r="C98" s="810"/>
      <c r="D98" s="811"/>
      <c r="E98" s="812"/>
      <c r="F98" s="542">
        <v>0</v>
      </c>
      <c r="G98" s="573">
        <f t="shared" si="15"/>
        <v>0</v>
      </c>
      <c r="H98" s="574">
        <f t="shared" si="16"/>
        <v>0</v>
      </c>
    </row>
    <row r="99" spans="1:8" ht="15" customHeight="1">
      <c r="A99" s="820"/>
      <c r="B99" s="665" t="s">
        <v>204</v>
      </c>
      <c r="C99" s="810"/>
      <c r="D99" s="811"/>
      <c r="E99" s="812"/>
      <c r="F99" s="542">
        <v>0</v>
      </c>
      <c r="G99" s="573">
        <f t="shared" si="15"/>
        <v>0</v>
      </c>
      <c r="H99" s="574">
        <f t="shared" si="16"/>
        <v>0</v>
      </c>
    </row>
    <row r="100" spans="1:8" ht="15" customHeight="1">
      <c r="A100" s="820"/>
      <c r="B100" s="665" t="s">
        <v>194</v>
      </c>
      <c r="C100" s="810"/>
      <c r="D100" s="811"/>
      <c r="E100" s="812"/>
      <c r="F100" s="578">
        <v>0</v>
      </c>
      <c r="G100" s="579">
        <f t="shared" si="15"/>
        <v>0</v>
      </c>
      <c r="H100" s="574">
        <f t="shared" si="16"/>
        <v>0</v>
      </c>
    </row>
    <row r="101" spans="1:8" ht="15" customHeight="1">
      <c r="A101" s="820"/>
      <c r="B101" s="665" t="s">
        <v>79</v>
      </c>
      <c r="C101" s="810"/>
      <c r="D101" s="811"/>
      <c r="E101" s="812"/>
      <c r="F101" s="542">
        <v>0</v>
      </c>
      <c r="G101" s="573">
        <f t="shared" si="15"/>
        <v>0</v>
      </c>
      <c r="H101" s="574">
        <f t="shared" si="16"/>
        <v>0</v>
      </c>
    </row>
    <row r="102" spans="1:8" ht="15" customHeight="1">
      <c r="A102" s="677"/>
      <c r="B102" s="678"/>
      <c r="C102" s="678"/>
      <c r="D102" s="678"/>
      <c r="E102" s="829"/>
      <c r="F102" s="401"/>
      <c r="G102" s="402"/>
      <c r="H102" s="197"/>
    </row>
    <row r="103" spans="1:8" ht="15" customHeight="1">
      <c r="A103" s="777" t="s">
        <v>199</v>
      </c>
      <c r="B103" s="665" t="s">
        <v>201</v>
      </c>
      <c r="C103" s="810"/>
      <c r="D103" s="811"/>
      <c r="E103" s="812"/>
      <c r="F103" s="542">
        <v>0</v>
      </c>
      <c r="G103" s="573">
        <f t="shared" ref="G103:G108" si="17">F103*G$13</f>
        <v>0</v>
      </c>
      <c r="H103" s="574">
        <f t="shared" ref="H103:H108" si="18">SUM(F103:G103)</f>
        <v>0</v>
      </c>
    </row>
    <row r="104" spans="1:8" ht="15" customHeight="1">
      <c r="A104" s="777"/>
      <c r="B104" s="665" t="s">
        <v>75</v>
      </c>
      <c r="C104" s="810"/>
      <c r="D104" s="811"/>
      <c r="E104" s="812"/>
      <c r="F104" s="389" t="s">
        <v>375</v>
      </c>
      <c r="G104" s="573">
        <v>0</v>
      </c>
      <c r="H104" s="574">
        <v>0</v>
      </c>
    </row>
    <row r="105" spans="1:8" ht="15" customHeight="1">
      <c r="A105" s="777"/>
      <c r="B105" s="665" t="s">
        <v>202</v>
      </c>
      <c r="C105" s="810"/>
      <c r="D105" s="811"/>
      <c r="E105" s="812"/>
      <c r="F105" s="542">
        <v>0</v>
      </c>
      <c r="G105" s="573">
        <f t="shared" si="17"/>
        <v>0</v>
      </c>
      <c r="H105" s="574">
        <f t="shared" si="18"/>
        <v>0</v>
      </c>
    </row>
    <row r="106" spans="1:8" ht="15" customHeight="1">
      <c r="A106" s="777"/>
      <c r="B106" s="665" t="s">
        <v>121</v>
      </c>
      <c r="C106" s="810"/>
      <c r="D106" s="811"/>
      <c r="E106" s="812"/>
      <c r="F106" s="542">
        <v>0</v>
      </c>
      <c r="G106" s="573">
        <f t="shared" si="17"/>
        <v>0</v>
      </c>
      <c r="H106" s="574">
        <f t="shared" si="18"/>
        <v>0</v>
      </c>
    </row>
    <row r="107" spans="1:8" ht="15" customHeight="1">
      <c r="A107" s="777"/>
      <c r="B107" s="665" t="s">
        <v>117</v>
      </c>
      <c r="C107" s="810"/>
      <c r="D107" s="811"/>
      <c r="E107" s="812"/>
      <c r="F107" s="542">
        <v>0</v>
      </c>
      <c r="G107" s="573">
        <f t="shared" si="17"/>
        <v>0</v>
      </c>
      <c r="H107" s="574">
        <f t="shared" si="18"/>
        <v>0</v>
      </c>
    </row>
    <row r="108" spans="1:8" ht="15" customHeight="1">
      <c r="A108" s="777"/>
      <c r="B108" s="665" t="s">
        <v>79</v>
      </c>
      <c r="C108" s="810"/>
      <c r="D108" s="811"/>
      <c r="E108" s="812"/>
      <c r="F108" s="542">
        <v>0</v>
      </c>
      <c r="G108" s="573">
        <f t="shared" si="17"/>
        <v>0</v>
      </c>
      <c r="H108" s="574">
        <f t="shared" si="18"/>
        <v>0</v>
      </c>
    </row>
    <row r="109" spans="1:8" ht="15" customHeight="1">
      <c r="A109" s="677"/>
      <c r="B109" s="678"/>
      <c r="C109" s="678"/>
      <c r="D109" s="678"/>
      <c r="E109" s="829"/>
      <c r="F109" s="401"/>
      <c r="G109" s="402"/>
      <c r="H109" s="197"/>
    </row>
    <row r="110" spans="1:8" ht="15" customHeight="1">
      <c r="A110" s="672" t="s">
        <v>146</v>
      </c>
      <c r="B110" s="665" t="s">
        <v>201</v>
      </c>
      <c r="C110" s="810"/>
      <c r="D110" s="808"/>
      <c r="E110" s="809"/>
      <c r="F110" s="536">
        <v>0</v>
      </c>
      <c r="G110" s="557">
        <f t="shared" ref="G110:G116" si="19">F110*G$13</f>
        <v>0</v>
      </c>
      <c r="H110" s="555">
        <f t="shared" ref="H110:H116" si="20">SUM(F110:G110)</f>
        <v>0</v>
      </c>
    </row>
    <row r="111" spans="1:8" ht="15" customHeight="1">
      <c r="A111" s="673"/>
      <c r="B111" s="665" t="s">
        <v>75</v>
      </c>
      <c r="C111" s="810"/>
      <c r="D111" s="811"/>
      <c r="E111" s="812"/>
      <c r="F111" s="537">
        <v>0</v>
      </c>
      <c r="G111" s="556">
        <f t="shared" si="19"/>
        <v>0</v>
      </c>
      <c r="H111" s="555">
        <f t="shared" si="20"/>
        <v>0</v>
      </c>
    </row>
    <row r="112" spans="1:8" ht="15" customHeight="1">
      <c r="A112" s="673"/>
      <c r="B112" s="665" t="s">
        <v>202</v>
      </c>
      <c r="C112" s="810"/>
      <c r="D112" s="811"/>
      <c r="E112" s="812"/>
      <c r="F112" s="537">
        <v>0</v>
      </c>
      <c r="G112" s="556">
        <f t="shared" si="19"/>
        <v>0</v>
      </c>
      <c r="H112" s="555">
        <f t="shared" si="20"/>
        <v>0</v>
      </c>
    </row>
    <row r="113" spans="1:8" ht="15" customHeight="1">
      <c r="A113" s="673"/>
      <c r="B113" s="665" t="s">
        <v>191</v>
      </c>
      <c r="C113" s="810"/>
      <c r="D113" s="811" t="s">
        <v>195</v>
      </c>
      <c r="E113" s="812"/>
      <c r="F113" s="537">
        <v>0</v>
      </c>
      <c r="G113" s="556">
        <f t="shared" si="19"/>
        <v>0</v>
      </c>
      <c r="H113" s="555">
        <f t="shared" si="20"/>
        <v>0</v>
      </c>
    </row>
    <row r="114" spans="1:8" ht="15" customHeight="1">
      <c r="A114" s="673"/>
      <c r="B114" s="665" t="s">
        <v>117</v>
      </c>
      <c r="C114" s="810"/>
      <c r="D114" s="811"/>
      <c r="E114" s="812"/>
      <c r="F114" s="537">
        <v>0</v>
      </c>
      <c r="G114" s="556">
        <f t="shared" si="19"/>
        <v>0</v>
      </c>
      <c r="H114" s="555">
        <f t="shared" si="20"/>
        <v>0</v>
      </c>
    </row>
    <row r="115" spans="1:8" ht="15" customHeight="1">
      <c r="A115" s="673"/>
      <c r="B115" s="665" t="s">
        <v>194</v>
      </c>
      <c r="C115" s="810"/>
      <c r="D115" s="811"/>
      <c r="E115" s="812"/>
      <c r="F115" s="537">
        <v>0</v>
      </c>
      <c r="G115" s="556">
        <f t="shared" si="19"/>
        <v>0</v>
      </c>
      <c r="H115" s="555">
        <f t="shared" si="20"/>
        <v>0</v>
      </c>
    </row>
    <row r="116" spans="1:8" ht="15" customHeight="1">
      <c r="A116" s="674"/>
      <c r="B116" s="665" t="s">
        <v>79</v>
      </c>
      <c r="C116" s="810"/>
      <c r="D116" s="811"/>
      <c r="E116" s="812"/>
      <c r="F116" s="537">
        <v>0</v>
      </c>
      <c r="G116" s="556">
        <f t="shared" si="19"/>
        <v>0</v>
      </c>
      <c r="H116" s="555">
        <f t="shared" si="20"/>
        <v>0</v>
      </c>
    </row>
    <row r="117" spans="1:8" ht="15" customHeight="1">
      <c r="A117" s="677"/>
      <c r="B117" s="678"/>
      <c r="C117" s="678"/>
      <c r="D117" s="678"/>
      <c r="E117" s="829"/>
      <c r="F117" s="401"/>
      <c r="G117" s="402"/>
      <c r="H117" s="197"/>
    </row>
    <row r="118" spans="1:8" ht="15" customHeight="1">
      <c r="A118" s="196"/>
      <c r="B118" s="806"/>
      <c r="C118" s="807"/>
      <c r="D118" s="808"/>
      <c r="E118" s="809"/>
      <c r="F118" s="395"/>
      <c r="G118" s="396"/>
      <c r="H118" s="195"/>
    </row>
    <row r="119" spans="1:8" ht="15" customHeight="1">
      <c r="A119" s="196"/>
      <c r="B119" s="806"/>
      <c r="C119" s="807"/>
      <c r="D119" s="808"/>
      <c r="E119" s="809"/>
      <c r="F119" s="397"/>
      <c r="G119" s="398"/>
      <c r="H119" s="195"/>
    </row>
    <row r="120" spans="1:8" ht="15" customHeight="1">
      <c r="A120" s="196"/>
      <c r="B120" s="806"/>
      <c r="C120" s="807"/>
      <c r="D120" s="808"/>
      <c r="E120" s="809"/>
      <c r="F120" s="397"/>
      <c r="G120" s="398"/>
      <c r="H120" s="195"/>
    </row>
    <row r="121" spans="1:8" ht="15" customHeight="1">
      <c r="A121" s="196"/>
      <c r="B121" s="806"/>
      <c r="C121" s="807"/>
      <c r="D121" s="808"/>
      <c r="E121" s="809"/>
      <c r="F121" s="397"/>
      <c r="G121" s="398"/>
      <c r="H121" s="195"/>
    </row>
    <row r="122" spans="1:8" ht="15" customHeight="1">
      <c r="A122" s="196"/>
      <c r="B122" s="806"/>
      <c r="C122" s="807"/>
      <c r="D122" s="808"/>
      <c r="E122" s="809"/>
      <c r="F122" s="397"/>
      <c r="G122" s="398"/>
      <c r="H122" s="195"/>
    </row>
    <row r="123" spans="1:8" ht="15" customHeight="1">
      <c r="A123" s="196"/>
      <c r="B123" s="806"/>
      <c r="C123" s="807"/>
      <c r="D123" s="808"/>
      <c r="E123" s="809"/>
      <c r="F123" s="397"/>
      <c r="G123" s="398"/>
      <c r="H123" s="195"/>
    </row>
    <row r="124" spans="1:8" ht="15" customHeight="1">
      <c r="A124" s="196"/>
      <c r="B124" s="806"/>
      <c r="C124" s="807"/>
      <c r="D124" s="808"/>
      <c r="E124" s="809"/>
      <c r="F124" s="397"/>
      <c r="G124" s="398"/>
      <c r="H124" s="195"/>
    </row>
    <row r="125" spans="1:8" ht="15" customHeight="1">
      <c r="A125" s="196"/>
      <c r="B125" s="806"/>
      <c r="C125" s="807"/>
      <c r="D125" s="808"/>
      <c r="E125" s="809"/>
      <c r="F125" s="397"/>
      <c r="G125" s="398"/>
      <c r="H125" s="195"/>
    </row>
    <row r="126" spans="1:8" ht="15" customHeight="1">
      <c r="A126" s="196"/>
      <c r="B126" s="806"/>
      <c r="C126" s="807"/>
      <c r="D126" s="808"/>
      <c r="E126" s="809"/>
      <c r="F126" s="397"/>
      <c r="G126" s="398"/>
      <c r="H126" s="195"/>
    </row>
    <row r="127" spans="1:8" ht="15" customHeight="1">
      <c r="A127" s="196"/>
      <c r="B127" s="806"/>
      <c r="C127" s="807"/>
      <c r="D127" s="808"/>
      <c r="E127" s="809"/>
      <c r="F127" s="397"/>
      <c r="G127" s="398"/>
      <c r="H127" s="195"/>
    </row>
    <row r="128" spans="1:8" ht="15" customHeight="1" thickBot="1">
      <c r="A128" s="196"/>
      <c r="B128" s="830"/>
      <c r="C128" s="831"/>
      <c r="D128" s="834"/>
      <c r="E128" s="835"/>
      <c r="F128" s="399"/>
      <c r="G128" s="400"/>
      <c r="H128" s="195"/>
    </row>
    <row r="129" spans="1:8" ht="20.100000000000001" customHeight="1" thickTop="1" thickBot="1">
      <c r="A129" s="189" t="s">
        <v>17</v>
      </c>
      <c r="B129" s="778" t="str">
        <f>Extras!B217</f>
        <v>Hourly Rate for Repairs and Authorized Service Outside of Contractual Obligations</v>
      </c>
      <c r="C129" s="779"/>
      <c r="D129" s="779"/>
      <c r="E129" s="779"/>
      <c r="F129" s="780"/>
      <c r="G129" s="832" t="str">
        <f>Extras!H217</f>
        <v>$0.00 / Hr. / Man</v>
      </c>
      <c r="H129" s="833"/>
    </row>
    <row r="130" spans="1:8" ht="15" customHeight="1" thickTop="1">
      <c r="A130" s="138" t="s">
        <v>1</v>
      </c>
      <c r="B130" s="139"/>
      <c r="C130" s="140"/>
      <c r="D130" s="127"/>
      <c r="E130" s="766"/>
      <c r="F130" s="766"/>
      <c r="G130" s="766"/>
      <c r="H130" s="141"/>
    </row>
    <row r="131" spans="1:8" ht="15" customHeight="1">
      <c r="A131" s="689" t="s">
        <v>180</v>
      </c>
      <c r="B131" s="690"/>
      <c r="C131" s="690"/>
      <c r="D131" s="690"/>
      <c r="E131" s="690"/>
      <c r="F131" s="690"/>
      <c r="G131" s="690"/>
      <c r="H131" s="691"/>
    </row>
    <row r="132" spans="1:8" ht="15" customHeight="1">
      <c r="A132" s="696" t="s">
        <v>157</v>
      </c>
      <c r="B132" s="697"/>
      <c r="C132" s="697"/>
      <c r="D132" s="697"/>
      <c r="E132" s="697"/>
      <c r="F132" s="697"/>
      <c r="G132" s="697"/>
      <c r="H132" s="698"/>
    </row>
    <row r="133" spans="1:8" ht="15" customHeight="1">
      <c r="A133" s="696" t="s">
        <v>158</v>
      </c>
      <c r="B133" s="697"/>
      <c r="C133" s="697"/>
      <c r="D133" s="697"/>
      <c r="E133" s="697"/>
      <c r="F133" s="697"/>
      <c r="G133" s="697"/>
      <c r="H133" s="698"/>
    </row>
    <row r="134" spans="1:8" ht="15" customHeight="1">
      <c r="A134" s="699" t="s">
        <v>159</v>
      </c>
      <c r="B134" s="700"/>
      <c r="C134" s="700"/>
      <c r="D134" s="700"/>
      <c r="E134" s="700"/>
      <c r="F134" s="700"/>
      <c r="G134" s="700"/>
      <c r="H134" s="701"/>
    </row>
    <row r="135" spans="1:8" ht="15" customHeight="1">
      <c r="A135" s="696" t="s">
        <v>160</v>
      </c>
      <c r="B135" s="697"/>
      <c r="C135" s="697"/>
      <c r="D135" s="697"/>
      <c r="E135" s="697"/>
      <c r="F135" s="697"/>
      <c r="G135" s="697"/>
      <c r="H135" s="698"/>
    </row>
    <row r="136" spans="1:8" ht="15" customHeight="1">
      <c r="A136" s="696" t="s">
        <v>161</v>
      </c>
      <c r="B136" s="697"/>
      <c r="C136" s="697"/>
      <c r="D136" s="697"/>
      <c r="E136" s="697"/>
      <c r="F136" s="697"/>
      <c r="G136" s="697"/>
      <c r="H136" s="698"/>
    </row>
    <row r="137" spans="1:8" ht="15" customHeight="1">
      <c r="A137" s="696" t="s">
        <v>162</v>
      </c>
      <c r="B137" s="697"/>
      <c r="C137" s="697"/>
      <c r="D137" s="697"/>
      <c r="E137" s="697"/>
      <c r="F137" s="697"/>
      <c r="G137" s="697"/>
      <c r="H137" s="698"/>
    </row>
    <row r="138" spans="1:8" ht="15" customHeight="1">
      <c r="A138" s="696" t="s">
        <v>181</v>
      </c>
      <c r="B138" s="697"/>
      <c r="C138" s="697"/>
      <c r="D138" s="697"/>
      <c r="E138" s="697"/>
      <c r="F138" s="697"/>
      <c r="G138" s="697"/>
      <c r="H138" s="698"/>
    </row>
    <row r="139" spans="1:8" ht="15" customHeight="1">
      <c r="A139" s="696" t="s">
        <v>164</v>
      </c>
      <c r="B139" s="697"/>
      <c r="C139" s="697"/>
      <c r="D139" s="697"/>
      <c r="E139" s="697"/>
      <c r="F139" s="697"/>
      <c r="G139" s="697"/>
      <c r="H139" s="698"/>
    </row>
    <row r="140" spans="1:8" ht="15" customHeight="1">
      <c r="A140" s="138" t="s">
        <v>165</v>
      </c>
      <c r="B140" s="139"/>
      <c r="C140" s="139"/>
      <c r="D140" s="139"/>
      <c r="E140" s="139"/>
      <c r="F140" s="139"/>
      <c r="G140" s="139"/>
      <c r="H140" s="190"/>
    </row>
    <row r="141" spans="1:8" ht="15" customHeight="1">
      <c r="A141" s="138"/>
      <c r="B141" s="139"/>
      <c r="C141" s="139"/>
      <c r="D141" s="139"/>
      <c r="E141" s="139"/>
      <c r="F141" s="139"/>
      <c r="G141" s="139"/>
      <c r="H141" s="190"/>
    </row>
    <row r="142" spans="1:8" ht="15" customHeight="1">
      <c r="A142" s="138"/>
      <c r="B142" s="139"/>
      <c r="C142" s="139"/>
      <c r="D142" s="139"/>
      <c r="E142" s="702" t="s">
        <v>34</v>
      </c>
      <c r="F142" s="702"/>
      <c r="G142" s="702"/>
      <c r="H142" s="190"/>
    </row>
    <row r="143" spans="1:8" ht="15" customHeight="1">
      <c r="A143" s="138"/>
      <c r="B143" s="139"/>
      <c r="C143" s="139"/>
      <c r="D143" s="139"/>
      <c r="E143" s="139"/>
      <c r="F143" s="139"/>
      <c r="G143" s="139"/>
      <c r="H143" s="190"/>
    </row>
    <row r="144" spans="1:8" ht="15" customHeight="1">
      <c r="A144" s="138" t="s">
        <v>1</v>
      </c>
      <c r="B144" s="139"/>
      <c r="C144" s="140"/>
      <c r="D144" s="127"/>
      <c r="H144" s="141"/>
    </row>
    <row r="145" spans="1:8" ht="15" customHeight="1">
      <c r="A145" s="138" t="s">
        <v>1</v>
      </c>
      <c r="B145" s="139"/>
      <c r="C145" s="140"/>
      <c r="D145" s="127"/>
      <c r="E145" s="702" t="s">
        <v>106</v>
      </c>
      <c r="F145" s="702"/>
      <c r="G145" s="702"/>
      <c r="H145" s="141"/>
    </row>
    <row r="146" spans="1:8" ht="15" customHeight="1">
      <c r="A146" s="824" t="s">
        <v>182</v>
      </c>
      <c r="B146" s="755"/>
      <c r="C146" s="162" t="s">
        <v>166</v>
      </c>
      <c r="D146" s="127"/>
      <c r="H146" s="141"/>
    </row>
    <row r="147" spans="1:8" ht="15" customHeight="1" thickBot="1">
      <c r="A147" s="687"/>
      <c r="B147" s="688"/>
      <c r="C147" s="191"/>
      <c r="D147" s="160"/>
      <c r="E147" s="825"/>
      <c r="F147" s="825"/>
      <c r="G147" s="825"/>
      <c r="H147" s="161"/>
    </row>
    <row r="148" spans="1:8" ht="15" customHeight="1" thickTop="1"/>
    <row r="149" spans="1:8" ht="15" customHeight="1"/>
    <row r="150" spans="1:8" ht="15" customHeight="1"/>
  </sheetData>
  <mergeCells count="228">
    <mergeCell ref="A109:E109"/>
    <mergeCell ref="A102:E102"/>
    <mergeCell ref="A96:E96"/>
    <mergeCell ref="A52:E52"/>
    <mergeCell ref="A44:E44"/>
    <mergeCell ref="A36:E36"/>
    <mergeCell ref="A29:E29"/>
    <mergeCell ref="A21:E21"/>
    <mergeCell ref="A147:B147"/>
    <mergeCell ref="E147:G147"/>
    <mergeCell ref="E130:G130"/>
    <mergeCell ref="A135:H135"/>
    <mergeCell ref="A136:H136"/>
    <mergeCell ref="A137:H137"/>
    <mergeCell ref="A138:H138"/>
    <mergeCell ref="A139:H139"/>
    <mergeCell ref="E142:G142"/>
    <mergeCell ref="A131:H131"/>
    <mergeCell ref="A132:H132"/>
    <mergeCell ref="A133:H133"/>
    <mergeCell ref="A134:H134"/>
    <mergeCell ref="D128:E128"/>
    <mergeCell ref="B125:C125"/>
    <mergeCell ref="D125:E125"/>
    <mergeCell ref="B128:C128"/>
    <mergeCell ref="B129:F129"/>
    <mergeCell ref="G129:H129"/>
    <mergeCell ref="B124:C124"/>
    <mergeCell ref="D124:E124"/>
    <mergeCell ref="A146:B146"/>
    <mergeCell ref="E145:G145"/>
    <mergeCell ref="B126:C126"/>
    <mergeCell ref="D126:E126"/>
    <mergeCell ref="B127:C127"/>
    <mergeCell ref="D127:E127"/>
    <mergeCell ref="B121:C121"/>
    <mergeCell ref="D121:E121"/>
    <mergeCell ref="B118:C118"/>
    <mergeCell ref="D118:E118"/>
    <mergeCell ref="B119:C119"/>
    <mergeCell ref="D119:E119"/>
    <mergeCell ref="B120:C120"/>
    <mergeCell ref="D120:E120"/>
    <mergeCell ref="B114:C114"/>
    <mergeCell ref="D114:E114"/>
    <mergeCell ref="B115:C115"/>
    <mergeCell ref="D115:E115"/>
    <mergeCell ref="B116:C116"/>
    <mergeCell ref="D116:E116"/>
    <mergeCell ref="A117:E117"/>
    <mergeCell ref="A110:A116"/>
    <mergeCell ref="B110:C110"/>
    <mergeCell ref="D110:E110"/>
    <mergeCell ref="B111:C111"/>
    <mergeCell ref="D111:E111"/>
    <mergeCell ref="B112:C112"/>
    <mergeCell ref="D112:E112"/>
    <mergeCell ref="B113:C113"/>
    <mergeCell ref="D113:E113"/>
    <mergeCell ref="B106:C106"/>
    <mergeCell ref="D106:E106"/>
    <mergeCell ref="B107:C107"/>
    <mergeCell ref="D107:E107"/>
    <mergeCell ref="B108:C108"/>
    <mergeCell ref="D108:E108"/>
    <mergeCell ref="D101:E101"/>
    <mergeCell ref="A103:A108"/>
    <mergeCell ref="B103:C103"/>
    <mergeCell ref="D103:E103"/>
    <mergeCell ref="B104:C104"/>
    <mergeCell ref="D104:E104"/>
    <mergeCell ref="B105:C105"/>
    <mergeCell ref="D105:E105"/>
    <mergeCell ref="B100:C100"/>
    <mergeCell ref="B101:C101"/>
    <mergeCell ref="D100:E100"/>
    <mergeCell ref="B95:C95"/>
    <mergeCell ref="D95:E95"/>
    <mergeCell ref="A97:A101"/>
    <mergeCell ref="B97:C97"/>
    <mergeCell ref="D97:E97"/>
    <mergeCell ref="B98:C98"/>
    <mergeCell ref="D98:E98"/>
    <mergeCell ref="B99:C99"/>
    <mergeCell ref="D99:E99"/>
    <mergeCell ref="D91:E91"/>
    <mergeCell ref="B92:C92"/>
    <mergeCell ref="D92:E92"/>
    <mergeCell ref="B93:C93"/>
    <mergeCell ref="D93:E93"/>
    <mergeCell ref="B94:C94"/>
    <mergeCell ref="D94:E94"/>
    <mergeCell ref="E83:G83"/>
    <mergeCell ref="A85:H85"/>
    <mergeCell ref="B86:E86"/>
    <mergeCell ref="B87:E87"/>
    <mergeCell ref="A88:A95"/>
    <mergeCell ref="B88:C88"/>
    <mergeCell ref="D88:E88"/>
    <mergeCell ref="B89:C89"/>
    <mergeCell ref="D89:E89"/>
    <mergeCell ref="B91:C91"/>
    <mergeCell ref="B60:F60"/>
    <mergeCell ref="G60:H60"/>
    <mergeCell ref="B78:C78"/>
    <mergeCell ref="B81:C81"/>
    <mergeCell ref="B82:C82"/>
    <mergeCell ref="E82:G82"/>
    <mergeCell ref="E72:G72"/>
    <mergeCell ref="A73:B73"/>
    <mergeCell ref="E73:G73"/>
    <mergeCell ref="A74:B74"/>
    <mergeCell ref="E74:G74"/>
    <mergeCell ref="A76:H76"/>
    <mergeCell ref="A65:H65"/>
    <mergeCell ref="A66:H66"/>
    <mergeCell ref="A67:H67"/>
    <mergeCell ref="A68:H68"/>
    <mergeCell ref="A69:H69"/>
    <mergeCell ref="E71:G71"/>
    <mergeCell ref="A61:H61"/>
    <mergeCell ref="A62:H62"/>
    <mergeCell ref="A63:H63"/>
    <mergeCell ref="A64:H64"/>
    <mergeCell ref="B57:C57"/>
    <mergeCell ref="D57:E57"/>
    <mergeCell ref="B58:C58"/>
    <mergeCell ref="D58:E58"/>
    <mergeCell ref="B59:C59"/>
    <mergeCell ref="D59:E59"/>
    <mergeCell ref="A53:A59"/>
    <mergeCell ref="B53:C53"/>
    <mergeCell ref="D53:E53"/>
    <mergeCell ref="B54:C54"/>
    <mergeCell ref="D54:E54"/>
    <mergeCell ref="B55:C55"/>
    <mergeCell ref="D55:E55"/>
    <mergeCell ref="B56:C56"/>
    <mergeCell ref="D56:E56"/>
    <mergeCell ref="B49:C49"/>
    <mergeCell ref="D49:E49"/>
    <mergeCell ref="B50:C50"/>
    <mergeCell ref="D50:E50"/>
    <mergeCell ref="B51:C51"/>
    <mergeCell ref="D51:E51"/>
    <mergeCell ref="A45:A51"/>
    <mergeCell ref="B45:C45"/>
    <mergeCell ref="D45:E45"/>
    <mergeCell ref="B46:C46"/>
    <mergeCell ref="D46:E46"/>
    <mergeCell ref="B47:C47"/>
    <mergeCell ref="D47:E47"/>
    <mergeCell ref="B48:C48"/>
    <mergeCell ref="D48:E48"/>
    <mergeCell ref="B43:C43"/>
    <mergeCell ref="D43:E43"/>
    <mergeCell ref="A37:A43"/>
    <mergeCell ref="B37:C37"/>
    <mergeCell ref="D37:E37"/>
    <mergeCell ref="B38:C38"/>
    <mergeCell ref="D38:E38"/>
    <mergeCell ref="B39:C39"/>
    <mergeCell ref="D39:E39"/>
    <mergeCell ref="B40:C40"/>
    <mergeCell ref="D40:E40"/>
    <mergeCell ref="A30:A35"/>
    <mergeCell ref="B30:C30"/>
    <mergeCell ref="D30:E30"/>
    <mergeCell ref="B31:C31"/>
    <mergeCell ref="D31:E31"/>
    <mergeCell ref="B32:C32"/>
    <mergeCell ref="D32:E32"/>
    <mergeCell ref="A22:A28"/>
    <mergeCell ref="B22:C22"/>
    <mergeCell ref="D22:E22"/>
    <mergeCell ref="B23:C23"/>
    <mergeCell ref="D23:E23"/>
    <mergeCell ref="B24:C24"/>
    <mergeCell ref="D24:E24"/>
    <mergeCell ref="B19:C19"/>
    <mergeCell ref="D19:E19"/>
    <mergeCell ref="E9:G9"/>
    <mergeCell ref="A11:H11"/>
    <mergeCell ref="B12:E12"/>
    <mergeCell ref="B13:E13"/>
    <mergeCell ref="A14:A20"/>
    <mergeCell ref="B14:C14"/>
    <mergeCell ref="D14:E14"/>
    <mergeCell ref="B15:C15"/>
    <mergeCell ref="D15:E15"/>
    <mergeCell ref="B16:C16"/>
    <mergeCell ref="B20:C20"/>
    <mergeCell ref="D20:E20"/>
    <mergeCell ref="A2:H2"/>
    <mergeCell ref="B7:C7"/>
    <mergeCell ref="B8:C8"/>
    <mergeCell ref="E8:G8"/>
    <mergeCell ref="D16:E16"/>
    <mergeCell ref="B17:C17"/>
    <mergeCell ref="D17:E17"/>
    <mergeCell ref="B18:C18"/>
    <mergeCell ref="D18:E18"/>
    <mergeCell ref="F4:G4"/>
    <mergeCell ref="F5:G5"/>
    <mergeCell ref="B123:C123"/>
    <mergeCell ref="D123:E123"/>
    <mergeCell ref="B90:C90"/>
    <mergeCell ref="D90:E90"/>
    <mergeCell ref="B122:C122"/>
    <mergeCell ref="D122:E122"/>
    <mergeCell ref="B25:C25"/>
    <mergeCell ref="D25:E25"/>
    <mergeCell ref="B26:C26"/>
    <mergeCell ref="D26:E26"/>
    <mergeCell ref="B27:C27"/>
    <mergeCell ref="D27:E27"/>
    <mergeCell ref="B33:C33"/>
    <mergeCell ref="D33:E33"/>
    <mergeCell ref="B34:C34"/>
    <mergeCell ref="D34:E34"/>
    <mergeCell ref="B35:C35"/>
    <mergeCell ref="D35:E35"/>
    <mergeCell ref="B28:C28"/>
    <mergeCell ref="D28:E28"/>
    <mergeCell ref="B41:C41"/>
    <mergeCell ref="D41:E41"/>
    <mergeCell ref="B42:C42"/>
    <mergeCell ref="D42:E42"/>
  </mergeCells>
  <conditionalFormatting sqref="F14:H20 F37:H43 F45:H51 F53:H59 F97:H101 F118:H128">
    <cfRule type="cellIs" dxfId="14" priority="7" operator="lessThan">
      <formula>0</formula>
    </cfRule>
  </conditionalFormatting>
  <conditionalFormatting sqref="F22:H28">
    <cfRule type="cellIs" dxfId="13" priority="5" operator="lessThan">
      <formula>0</formula>
    </cfRule>
  </conditionalFormatting>
  <conditionalFormatting sqref="F30:H35">
    <cfRule type="cellIs" dxfId="12" priority="6" operator="lessThan">
      <formula>0</formula>
    </cfRule>
  </conditionalFormatting>
  <conditionalFormatting sqref="F88:H95">
    <cfRule type="cellIs" dxfId="11" priority="1" operator="lessThan">
      <formula>0</formula>
    </cfRule>
  </conditionalFormatting>
  <conditionalFormatting sqref="F103:H108">
    <cfRule type="cellIs" dxfId="10" priority="3" operator="lessThan">
      <formula>0</formula>
    </cfRule>
  </conditionalFormatting>
  <conditionalFormatting sqref="F110:H116">
    <cfRule type="cellIs" dxfId="9" priority="4" operator="lessThan">
      <formula>0</formula>
    </cfRule>
  </conditionalFormatting>
  <printOptions horizontalCentered="1"/>
  <pageMargins left="0.25" right="0.25" top="0.5" bottom="0.25" header="0.3" footer="0.3"/>
  <pageSetup paperSize="5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5F57-BAE4-4018-99D1-35AD7A40EA4D}">
  <sheetPr>
    <pageSetUpPr fitToPage="1"/>
  </sheetPr>
  <dimension ref="A1:L136"/>
  <sheetViews>
    <sheetView view="pageBreakPreview" zoomScaleNormal="100" zoomScaleSheetLayoutView="100" workbookViewId="0">
      <selection activeCell="B4" sqref="B4:C4"/>
    </sheetView>
  </sheetViews>
  <sheetFormatPr defaultColWidth="10.109375" defaultRowHeight="15"/>
  <cols>
    <col min="1" max="1" width="24.6640625" style="5" customWidth="1"/>
    <col min="2" max="4" width="9.6640625" style="5" customWidth="1"/>
    <col min="5" max="5" width="12.6640625" style="5" customWidth="1"/>
    <col min="6" max="6" width="9.6640625" style="5" customWidth="1"/>
    <col min="7" max="9" width="12.6640625" style="5" customWidth="1"/>
    <col min="10" max="10" width="4.77734375" style="5" customWidth="1"/>
    <col min="11" max="16384" width="10.109375" style="5"/>
  </cols>
  <sheetData>
    <row r="1" spans="1:10" ht="15" customHeight="1" thickTop="1">
      <c r="A1" s="55"/>
      <c r="B1" s="56"/>
      <c r="C1" s="56"/>
      <c r="D1" s="56"/>
      <c r="E1" s="56"/>
      <c r="F1" s="57"/>
      <c r="G1" s="56"/>
      <c r="H1" s="56"/>
      <c r="I1" s="58"/>
    </row>
    <row r="2" spans="1:10" ht="20.100000000000001" customHeight="1">
      <c r="A2" s="657" t="s">
        <v>145</v>
      </c>
      <c r="B2" s="658"/>
      <c r="C2" s="658"/>
      <c r="D2" s="658"/>
      <c r="E2" s="658"/>
      <c r="F2" s="658"/>
      <c r="G2" s="658"/>
      <c r="H2" s="658"/>
      <c r="I2" s="659"/>
    </row>
    <row r="3" spans="1:10" ht="15" customHeight="1">
      <c r="A3" s="18"/>
      <c r="B3" s="7"/>
      <c r="C3" s="10"/>
      <c r="D3" s="9"/>
      <c r="E3" s="23"/>
      <c r="F3" s="23"/>
      <c r="G3" s="23"/>
      <c r="H3" s="24"/>
      <c r="I3" s="25"/>
    </row>
    <row r="4" spans="1:10" ht="15" customHeight="1">
      <c r="A4" s="54" t="s">
        <v>19</v>
      </c>
      <c r="B4" s="795" t="str">
        <f>'100''s'!B4</f>
        <v>Merkley Oaks</v>
      </c>
      <c r="C4" s="795"/>
      <c r="D4" s="27"/>
      <c r="E4" s="52"/>
      <c r="F4" s="23"/>
      <c r="G4" s="149" t="s">
        <v>0</v>
      </c>
      <c r="H4" s="187">
        <f>'100''s'!I4</f>
        <v>45748</v>
      </c>
      <c r="I4" s="165"/>
      <c r="J4" s="26"/>
    </row>
    <row r="5" spans="1:10" ht="15" customHeight="1">
      <c r="A5" s="54" t="s">
        <v>20</v>
      </c>
      <c r="B5" s="796" t="s">
        <v>407</v>
      </c>
      <c r="C5" s="796"/>
      <c r="D5" s="24"/>
      <c r="E5" s="59"/>
      <c r="F5" s="24"/>
      <c r="G5" s="149" t="s">
        <v>183</v>
      </c>
      <c r="H5" s="423" t="str">
        <f>'100''s'!I5</f>
        <v>XXX - XXX</v>
      </c>
      <c r="I5" s="126"/>
      <c r="J5" s="28"/>
    </row>
    <row r="6" spans="1:10" ht="15" customHeight="1">
      <c r="A6" s="54"/>
      <c r="B6" s="7"/>
      <c r="C6" s="24"/>
      <c r="D6" s="24"/>
      <c r="E6" s="24"/>
      <c r="F6" s="59"/>
      <c r="G6" s="59"/>
      <c r="H6" s="59"/>
      <c r="I6" s="29"/>
      <c r="J6" s="28"/>
    </row>
    <row r="7" spans="1:10" ht="15" customHeight="1">
      <c r="A7" s="54" t="s">
        <v>3</v>
      </c>
      <c r="B7" s="797" t="str">
        <f>'100''s'!B7</f>
        <v xml:space="preserve">S &amp; S Bolton Electric Inc. </v>
      </c>
      <c r="C7" s="797"/>
      <c r="D7" s="797"/>
      <c r="E7" s="27"/>
      <c r="F7" s="27"/>
      <c r="G7" s="24"/>
      <c r="H7" s="24"/>
      <c r="I7" s="25"/>
      <c r="J7" s="24"/>
    </row>
    <row r="8" spans="1:10" ht="15" customHeight="1">
      <c r="A8" s="54"/>
      <c r="B8" s="797" t="str">
        <f>'100''s'!B8</f>
        <v>Operating as S &amp; S Electric</v>
      </c>
      <c r="C8" s="797"/>
      <c r="D8" s="797"/>
      <c r="E8" s="59"/>
      <c r="F8" s="188"/>
      <c r="G8" s="736" t="str">
        <f>'100''s'!H8</f>
        <v>CONTRACT PERIOD :</v>
      </c>
      <c r="H8" s="736"/>
      <c r="I8" s="30"/>
      <c r="J8" s="27"/>
    </row>
    <row r="9" spans="1:10" ht="15" customHeight="1">
      <c r="A9" s="54" t="s">
        <v>21</v>
      </c>
      <c r="B9" s="53" t="str">
        <f>'100''s'!B9</f>
        <v>A - 7</v>
      </c>
      <c r="C9" s="24"/>
      <c r="D9" s="27"/>
      <c r="E9" s="59"/>
      <c r="F9" s="199"/>
      <c r="G9" s="656" t="str">
        <f>'100''s'!H9</f>
        <v>April 1, 2025 to March 31, 2026</v>
      </c>
      <c r="H9" s="656"/>
      <c r="I9" s="30"/>
      <c r="J9" s="27"/>
    </row>
    <row r="10" spans="1:10" ht="15" customHeight="1" thickBot="1">
      <c r="A10" s="31"/>
      <c r="B10" s="24"/>
      <c r="C10" s="24"/>
      <c r="D10" s="24"/>
      <c r="E10" s="24"/>
      <c r="F10" s="201"/>
      <c r="G10" s="24"/>
      <c r="H10" s="24"/>
      <c r="I10" s="25"/>
    </row>
    <row r="11" spans="1:10" s="66" customFormat="1" ht="20.100000000000001" customHeight="1" thickTop="1" thickBot="1">
      <c r="A11" s="167"/>
      <c r="B11" s="737"/>
      <c r="C11" s="655"/>
      <c r="D11" s="655"/>
      <c r="E11" s="655"/>
      <c r="F11" s="655"/>
      <c r="G11" s="178" t="s">
        <v>13</v>
      </c>
      <c r="H11" s="67" t="s">
        <v>22</v>
      </c>
      <c r="I11" s="376" t="s">
        <v>5</v>
      </c>
    </row>
    <row r="12" spans="1:10" ht="15" customHeight="1" thickTop="1">
      <c r="A12" s="73" t="s">
        <v>6</v>
      </c>
      <c r="B12" s="110" t="s">
        <v>7</v>
      </c>
      <c r="C12" s="33" t="s">
        <v>8</v>
      </c>
      <c r="D12" s="111" t="s">
        <v>9</v>
      </c>
      <c r="E12" s="35" t="s">
        <v>13</v>
      </c>
      <c r="F12" s="34" t="s">
        <v>10</v>
      </c>
      <c r="G12" s="168" t="s">
        <v>38</v>
      </c>
      <c r="H12" s="49"/>
      <c r="I12" s="377"/>
    </row>
    <row r="13" spans="1:10" ht="15" customHeight="1">
      <c r="A13" s="37" t="s">
        <v>1</v>
      </c>
      <c r="B13" s="112" t="s">
        <v>11</v>
      </c>
      <c r="C13" s="32" t="s">
        <v>12</v>
      </c>
      <c r="D13" s="113" t="s">
        <v>12</v>
      </c>
      <c r="E13" s="65"/>
      <c r="F13" s="36" t="s">
        <v>12</v>
      </c>
      <c r="G13" s="169"/>
      <c r="H13" s="50"/>
      <c r="I13" s="378"/>
    </row>
    <row r="14" spans="1:10" ht="15" customHeight="1">
      <c r="A14" s="37"/>
      <c r="B14" s="114"/>
      <c r="C14" s="38"/>
      <c r="D14" s="115"/>
      <c r="E14" s="65"/>
      <c r="F14" s="39"/>
      <c r="G14" s="40"/>
      <c r="H14" s="50"/>
      <c r="I14" s="378"/>
    </row>
    <row r="15" spans="1:10" ht="15" customHeight="1">
      <c r="A15" s="37"/>
      <c r="B15" s="114"/>
      <c r="C15" s="38"/>
      <c r="D15" s="115"/>
      <c r="E15" s="41"/>
      <c r="F15" s="39"/>
      <c r="G15" s="40"/>
      <c r="H15" s="50"/>
      <c r="I15" s="378"/>
    </row>
    <row r="16" spans="1:10" ht="15" customHeight="1">
      <c r="A16" s="74" t="s">
        <v>92</v>
      </c>
      <c r="B16" s="192"/>
      <c r="C16" s="32"/>
      <c r="D16" s="113"/>
      <c r="E16" s="41"/>
      <c r="F16" s="36" t="s">
        <v>15</v>
      </c>
      <c r="G16" s="179">
        <v>1</v>
      </c>
      <c r="H16" s="385">
        <v>0.13</v>
      </c>
      <c r="I16" s="378"/>
    </row>
    <row r="17" spans="1:12" ht="15" customHeight="1" thickBot="1">
      <c r="A17" s="64" t="s">
        <v>14</v>
      </c>
      <c r="B17" s="193">
        <v>240</v>
      </c>
      <c r="C17" s="173">
        <v>240</v>
      </c>
      <c r="D17" s="174">
        <v>241</v>
      </c>
      <c r="E17" s="175"/>
      <c r="F17" s="76">
        <v>247</v>
      </c>
      <c r="G17" s="180"/>
      <c r="H17" s="51"/>
      <c r="I17" s="379"/>
    </row>
    <row r="18" spans="1:12" ht="20.100000000000001" customHeight="1" thickTop="1" thickBot="1">
      <c r="A18" s="68" t="s">
        <v>16</v>
      </c>
      <c r="B18" s="117"/>
      <c r="C18" s="69"/>
      <c r="D18" s="118"/>
      <c r="E18" s="71"/>
      <c r="F18" s="70"/>
      <c r="G18" s="181"/>
      <c r="H18" s="72"/>
      <c r="I18" s="380"/>
    </row>
    <row r="19" spans="1:12" ht="15" customHeight="1" thickTop="1">
      <c r="A19" s="424"/>
      <c r="B19" s="477"/>
      <c r="C19" s="426"/>
      <c r="D19" s="427"/>
      <c r="E19" s="428"/>
      <c r="F19" s="430"/>
      <c r="G19" s="431"/>
      <c r="H19" s="432"/>
      <c r="I19" s="433"/>
      <c r="J19" s="215"/>
      <c r="K19" s="215"/>
      <c r="L19" s="215"/>
    </row>
    <row r="20" spans="1:12" ht="15" customHeight="1">
      <c r="A20" s="452" t="s">
        <v>408</v>
      </c>
      <c r="B20" s="570">
        <v>0</v>
      </c>
      <c r="C20" s="527">
        <v>0</v>
      </c>
      <c r="D20" s="528">
        <v>0</v>
      </c>
      <c r="E20" s="529">
        <f>SUM(B20:D20)</f>
        <v>0</v>
      </c>
      <c r="F20" s="530">
        <v>0</v>
      </c>
      <c r="G20" s="535">
        <f>E20+F20</f>
        <v>0</v>
      </c>
      <c r="H20" s="533">
        <f>G20*H$16</f>
        <v>0</v>
      </c>
      <c r="I20" s="534">
        <f>SUM(G20:H20)</f>
        <v>0</v>
      </c>
      <c r="J20" s="215"/>
      <c r="K20" s="215"/>
      <c r="L20" s="215"/>
    </row>
    <row r="21" spans="1:12" ht="15" customHeight="1">
      <c r="A21" s="452" t="s">
        <v>409</v>
      </c>
      <c r="B21" s="570">
        <v>0</v>
      </c>
      <c r="C21" s="527">
        <v>0</v>
      </c>
      <c r="D21" s="528">
        <v>0</v>
      </c>
      <c r="E21" s="529">
        <f>SUM(B21:D21)</f>
        <v>0</v>
      </c>
      <c r="F21" s="530">
        <v>0</v>
      </c>
      <c r="G21" s="535">
        <f>E21+F21</f>
        <v>0</v>
      </c>
      <c r="H21" s="533">
        <f>G21*H$16</f>
        <v>0</v>
      </c>
      <c r="I21" s="534">
        <f>SUM(G21:H21)</f>
        <v>0</v>
      </c>
      <c r="J21" s="215"/>
      <c r="K21" s="215"/>
      <c r="L21" s="215"/>
    </row>
    <row r="22" spans="1:12" ht="15" customHeight="1">
      <c r="A22" s="452" t="s">
        <v>410</v>
      </c>
      <c r="B22" s="570">
        <v>0</v>
      </c>
      <c r="C22" s="527">
        <v>0</v>
      </c>
      <c r="D22" s="528">
        <v>0</v>
      </c>
      <c r="E22" s="529">
        <f>SUM(B22:D22)</f>
        <v>0</v>
      </c>
      <c r="F22" s="530">
        <v>0</v>
      </c>
      <c r="G22" s="535">
        <f>E22+F22</f>
        <v>0</v>
      </c>
      <c r="H22" s="533">
        <f>G22*H$16</f>
        <v>0</v>
      </c>
      <c r="I22" s="534">
        <f>SUM(G22:H22)</f>
        <v>0</v>
      </c>
      <c r="J22" s="215"/>
      <c r="K22" s="215"/>
      <c r="L22" s="215"/>
    </row>
    <row r="23" spans="1:12" ht="15" customHeight="1">
      <c r="A23" s="452" t="s">
        <v>411</v>
      </c>
      <c r="B23" s="570">
        <v>0</v>
      </c>
      <c r="C23" s="527">
        <v>0</v>
      </c>
      <c r="D23" s="528">
        <v>0</v>
      </c>
      <c r="E23" s="529">
        <f>SUM(B23:D23)</f>
        <v>0</v>
      </c>
      <c r="F23" s="530">
        <v>0</v>
      </c>
      <c r="G23" s="535">
        <f>E23+F23</f>
        <v>0</v>
      </c>
      <c r="H23" s="533">
        <f>G23*H$16</f>
        <v>0</v>
      </c>
      <c r="I23" s="534">
        <f>SUM(G23:H23)</f>
        <v>0</v>
      </c>
      <c r="J23" s="215"/>
      <c r="K23" s="215"/>
      <c r="L23" s="215"/>
    </row>
    <row r="24" spans="1:12" ht="15" customHeight="1">
      <c r="A24" s="452"/>
      <c r="B24" s="479"/>
      <c r="C24" s="454"/>
      <c r="D24" s="455"/>
      <c r="E24" s="369"/>
      <c r="F24" s="457"/>
      <c r="G24" s="453"/>
      <c r="H24" s="458"/>
      <c r="I24" s="459"/>
      <c r="J24" s="215"/>
      <c r="K24" s="215"/>
      <c r="L24" s="215"/>
    </row>
    <row r="25" spans="1:12" ht="15" customHeight="1">
      <c r="A25" s="452" t="s">
        <v>412</v>
      </c>
      <c r="B25" s="570">
        <v>0</v>
      </c>
      <c r="C25" s="527">
        <v>0</v>
      </c>
      <c r="D25" s="528">
        <v>0</v>
      </c>
      <c r="E25" s="529">
        <f>SUM(B25:D25)</f>
        <v>0</v>
      </c>
      <c r="F25" s="530">
        <v>0</v>
      </c>
      <c r="G25" s="535">
        <f>E25+F25</f>
        <v>0</v>
      </c>
      <c r="H25" s="533">
        <f>G25*H$16</f>
        <v>0</v>
      </c>
      <c r="I25" s="534">
        <f>SUM(G25:H25)</f>
        <v>0</v>
      </c>
      <c r="J25" s="215"/>
      <c r="K25" s="215"/>
      <c r="L25" s="215"/>
    </row>
    <row r="26" spans="1:12" ht="15" customHeight="1">
      <c r="A26" s="452" t="s">
        <v>413</v>
      </c>
      <c r="B26" s="570">
        <v>0</v>
      </c>
      <c r="C26" s="527">
        <v>0</v>
      </c>
      <c r="D26" s="528">
        <v>0</v>
      </c>
      <c r="E26" s="529">
        <f>SUM(B26:D26)</f>
        <v>0</v>
      </c>
      <c r="F26" s="530">
        <v>0</v>
      </c>
      <c r="G26" s="535">
        <f>E26+F26</f>
        <v>0</v>
      </c>
      <c r="H26" s="533">
        <f>G26*H$16</f>
        <v>0</v>
      </c>
      <c r="I26" s="534">
        <f>SUM(G26:H26)</f>
        <v>0</v>
      </c>
      <c r="J26" s="215"/>
      <c r="K26" s="215"/>
      <c r="L26" s="215"/>
    </row>
    <row r="27" spans="1:12" ht="15" customHeight="1">
      <c r="A27" s="452" t="s">
        <v>414</v>
      </c>
      <c r="B27" s="570">
        <v>0</v>
      </c>
      <c r="C27" s="527">
        <v>0</v>
      </c>
      <c r="D27" s="528">
        <v>0</v>
      </c>
      <c r="E27" s="529">
        <f>SUM(B27:D27)</f>
        <v>0</v>
      </c>
      <c r="F27" s="530">
        <v>0</v>
      </c>
      <c r="G27" s="535">
        <f>E27+F27</f>
        <v>0</v>
      </c>
      <c r="H27" s="533">
        <f>G27*H$16</f>
        <v>0</v>
      </c>
      <c r="I27" s="534">
        <f>SUM(G27:H27)</f>
        <v>0</v>
      </c>
      <c r="J27" s="215"/>
      <c r="K27" s="215"/>
      <c r="L27" s="215"/>
    </row>
    <row r="28" spans="1:12" ht="15" customHeight="1">
      <c r="A28" s="452" t="s">
        <v>415</v>
      </c>
      <c r="B28" s="570">
        <v>0</v>
      </c>
      <c r="C28" s="527">
        <v>0</v>
      </c>
      <c r="D28" s="528">
        <v>0</v>
      </c>
      <c r="E28" s="529">
        <f>SUM(B28:D28)</f>
        <v>0</v>
      </c>
      <c r="F28" s="530">
        <v>0</v>
      </c>
      <c r="G28" s="535">
        <f>E28+F28</f>
        <v>0</v>
      </c>
      <c r="H28" s="533">
        <f>G28*H$16</f>
        <v>0</v>
      </c>
      <c r="I28" s="534">
        <f>SUM(G28:H28)</f>
        <v>0</v>
      </c>
      <c r="J28" s="215"/>
      <c r="K28" s="215"/>
      <c r="L28" s="215"/>
    </row>
    <row r="29" spans="1:12" s="215" customFormat="1" ht="15" customHeight="1">
      <c r="A29" s="436"/>
      <c r="B29" s="478"/>
      <c r="C29" s="404"/>
      <c r="D29" s="405"/>
      <c r="E29" s="368"/>
      <c r="F29" s="406"/>
      <c r="G29" s="407"/>
      <c r="H29" s="408"/>
      <c r="I29" s="409"/>
    </row>
    <row r="30" spans="1:12" ht="15" customHeight="1">
      <c r="A30" s="452" t="s">
        <v>416</v>
      </c>
      <c r="B30" s="570">
        <v>0</v>
      </c>
      <c r="C30" s="527">
        <v>0</v>
      </c>
      <c r="D30" s="528">
        <v>0</v>
      </c>
      <c r="E30" s="529">
        <f>SUM(B30:D30)</f>
        <v>0</v>
      </c>
      <c r="F30" s="530">
        <v>0</v>
      </c>
      <c r="G30" s="535">
        <f>E30+F30</f>
        <v>0</v>
      </c>
      <c r="H30" s="533">
        <f>G30*H$16</f>
        <v>0</v>
      </c>
      <c r="I30" s="534">
        <f>SUM(G30:H30)</f>
        <v>0</v>
      </c>
      <c r="J30" s="215"/>
      <c r="K30" s="215"/>
      <c r="L30" s="215"/>
    </row>
    <row r="31" spans="1:12" ht="15" customHeight="1">
      <c r="A31" s="452" t="s">
        <v>417</v>
      </c>
      <c r="B31" s="570">
        <v>0</v>
      </c>
      <c r="C31" s="527">
        <v>0</v>
      </c>
      <c r="D31" s="528">
        <v>0</v>
      </c>
      <c r="E31" s="529">
        <f>SUM(B31:D31)</f>
        <v>0</v>
      </c>
      <c r="F31" s="530">
        <v>0</v>
      </c>
      <c r="G31" s="535">
        <f>E31+F31</f>
        <v>0</v>
      </c>
      <c r="H31" s="533">
        <f>G31*H$16</f>
        <v>0</v>
      </c>
      <c r="I31" s="534">
        <f>SUM(G31:H31)</f>
        <v>0</v>
      </c>
      <c r="J31" s="215"/>
      <c r="K31" s="215"/>
      <c r="L31" s="215"/>
    </row>
    <row r="32" spans="1:12" ht="15" customHeight="1">
      <c r="A32" s="452" t="s">
        <v>418</v>
      </c>
      <c r="B32" s="570">
        <v>0</v>
      </c>
      <c r="C32" s="527">
        <v>0</v>
      </c>
      <c r="D32" s="528">
        <v>0</v>
      </c>
      <c r="E32" s="529">
        <f>SUM(B32:D32)</f>
        <v>0</v>
      </c>
      <c r="F32" s="530">
        <v>0</v>
      </c>
      <c r="G32" s="535">
        <f>E32+F32</f>
        <v>0</v>
      </c>
      <c r="H32" s="533">
        <f>G32*H$16</f>
        <v>0</v>
      </c>
      <c r="I32" s="534">
        <f>SUM(G32:H32)</f>
        <v>0</v>
      </c>
      <c r="J32" s="215"/>
      <c r="K32" s="215"/>
      <c r="L32" s="215"/>
    </row>
    <row r="33" spans="1:12" ht="15" customHeight="1">
      <c r="A33" s="452" t="s">
        <v>419</v>
      </c>
      <c r="B33" s="570">
        <v>0</v>
      </c>
      <c r="C33" s="527">
        <v>0</v>
      </c>
      <c r="D33" s="528">
        <v>0</v>
      </c>
      <c r="E33" s="529">
        <f>SUM(B33:D33)</f>
        <v>0</v>
      </c>
      <c r="F33" s="530">
        <v>0</v>
      </c>
      <c r="G33" s="535">
        <f>E33+F33</f>
        <v>0</v>
      </c>
      <c r="H33" s="533">
        <f>G33*H$16</f>
        <v>0</v>
      </c>
      <c r="I33" s="534">
        <f>SUM(G33:H33)</f>
        <v>0</v>
      </c>
      <c r="J33" s="215"/>
      <c r="K33" s="215"/>
      <c r="L33" s="215"/>
    </row>
    <row r="34" spans="1:12" s="215" customFormat="1" ht="15" customHeight="1">
      <c r="A34" s="436"/>
      <c r="B34" s="478"/>
      <c r="C34" s="404"/>
      <c r="D34" s="405"/>
      <c r="E34" s="368"/>
      <c r="F34" s="406"/>
      <c r="G34" s="407"/>
      <c r="H34" s="408"/>
      <c r="I34" s="409"/>
    </row>
    <row r="35" spans="1:12" ht="15" customHeight="1">
      <c r="A35" s="452" t="s">
        <v>420</v>
      </c>
      <c r="B35" s="570">
        <v>0</v>
      </c>
      <c r="C35" s="527">
        <v>0</v>
      </c>
      <c r="D35" s="528">
        <v>0</v>
      </c>
      <c r="E35" s="529">
        <f>SUM(B35:D35)</f>
        <v>0</v>
      </c>
      <c r="F35" s="530">
        <v>0</v>
      </c>
      <c r="G35" s="535">
        <f>E35+F35</f>
        <v>0</v>
      </c>
      <c r="H35" s="533">
        <f>G35*H$16</f>
        <v>0</v>
      </c>
      <c r="I35" s="534">
        <f>SUM(G35:H35)</f>
        <v>0</v>
      </c>
      <c r="J35" s="215"/>
      <c r="K35" s="215"/>
      <c r="L35" s="215"/>
    </row>
    <row r="36" spans="1:12" ht="15" customHeight="1">
      <c r="A36" s="452" t="s">
        <v>421</v>
      </c>
      <c r="B36" s="570">
        <v>0</v>
      </c>
      <c r="C36" s="527">
        <v>0</v>
      </c>
      <c r="D36" s="528">
        <v>0</v>
      </c>
      <c r="E36" s="529">
        <f>SUM(B36:D36)</f>
        <v>0</v>
      </c>
      <c r="F36" s="530">
        <v>0</v>
      </c>
      <c r="G36" s="535">
        <f>E36+F36</f>
        <v>0</v>
      </c>
      <c r="H36" s="533">
        <f>G36*H$16</f>
        <v>0</v>
      </c>
      <c r="I36" s="534">
        <f>SUM(G36:H36)</f>
        <v>0</v>
      </c>
      <c r="J36" s="215"/>
      <c r="K36" s="215"/>
      <c r="L36" s="215"/>
    </row>
    <row r="37" spans="1:12" ht="15" customHeight="1">
      <c r="A37" s="452" t="s">
        <v>422</v>
      </c>
      <c r="B37" s="570">
        <v>0</v>
      </c>
      <c r="C37" s="527">
        <v>0</v>
      </c>
      <c r="D37" s="528">
        <v>0</v>
      </c>
      <c r="E37" s="529">
        <f>SUM(B37:D37)</f>
        <v>0</v>
      </c>
      <c r="F37" s="530">
        <v>0</v>
      </c>
      <c r="G37" s="535">
        <f>E37+F37</f>
        <v>0</v>
      </c>
      <c r="H37" s="533">
        <f>G37*H$16</f>
        <v>0</v>
      </c>
      <c r="I37" s="534">
        <f>SUM(G37:H37)</f>
        <v>0</v>
      </c>
      <c r="J37" s="215"/>
      <c r="K37" s="215"/>
      <c r="L37" s="215"/>
    </row>
    <row r="38" spans="1:12" ht="15" customHeight="1">
      <c r="A38" s="452" t="s">
        <v>423</v>
      </c>
      <c r="B38" s="570">
        <v>0</v>
      </c>
      <c r="C38" s="527">
        <v>0</v>
      </c>
      <c r="D38" s="528">
        <v>0</v>
      </c>
      <c r="E38" s="529">
        <f>SUM(B38:D38)</f>
        <v>0</v>
      </c>
      <c r="F38" s="530">
        <v>0</v>
      </c>
      <c r="G38" s="535">
        <f>E38+F38</f>
        <v>0</v>
      </c>
      <c r="H38" s="533">
        <f>G38*H$16</f>
        <v>0</v>
      </c>
      <c r="I38" s="534">
        <f>SUM(G38:H38)</f>
        <v>0</v>
      </c>
      <c r="J38" s="215"/>
      <c r="K38" s="215"/>
      <c r="L38" s="215"/>
    </row>
    <row r="39" spans="1:12" s="215" customFormat="1" ht="15" customHeight="1">
      <c r="A39" s="436"/>
      <c r="B39" s="478"/>
      <c r="C39" s="404"/>
      <c r="D39" s="405"/>
      <c r="E39" s="368"/>
      <c r="F39" s="406"/>
      <c r="G39" s="407"/>
      <c r="H39" s="408"/>
      <c r="I39" s="409"/>
    </row>
    <row r="40" spans="1:12" s="215" customFormat="1" ht="15" customHeight="1">
      <c r="A40" s="452" t="s">
        <v>424</v>
      </c>
      <c r="B40" s="570">
        <v>0</v>
      </c>
      <c r="C40" s="527">
        <v>0</v>
      </c>
      <c r="D40" s="528">
        <v>0</v>
      </c>
      <c r="E40" s="529">
        <f>SUM(B40:D40)</f>
        <v>0</v>
      </c>
      <c r="F40" s="530">
        <v>0</v>
      </c>
      <c r="G40" s="535">
        <f>E40+F40</f>
        <v>0</v>
      </c>
      <c r="H40" s="533">
        <f>G40*H$16</f>
        <v>0</v>
      </c>
      <c r="I40" s="534">
        <f>SUM(G40:H40)</f>
        <v>0</v>
      </c>
    </row>
    <row r="41" spans="1:12" s="215" customFormat="1" ht="15" customHeight="1">
      <c r="A41" s="452" t="s">
        <v>425</v>
      </c>
      <c r="B41" s="570">
        <v>0</v>
      </c>
      <c r="C41" s="527">
        <v>0</v>
      </c>
      <c r="D41" s="528">
        <v>0</v>
      </c>
      <c r="E41" s="529">
        <f>SUM(B41:D41)</f>
        <v>0</v>
      </c>
      <c r="F41" s="530">
        <v>0</v>
      </c>
      <c r="G41" s="535">
        <f>E41+F41</f>
        <v>0</v>
      </c>
      <c r="H41" s="533">
        <f>G41*H$16</f>
        <v>0</v>
      </c>
      <c r="I41" s="534">
        <f>SUM(G41:H41)</f>
        <v>0</v>
      </c>
    </row>
    <row r="42" spans="1:12" s="215" customFormat="1" ht="15" customHeight="1">
      <c r="A42" s="452" t="s">
        <v>426</v>
      </c>
      <c r="B42" s="570">
        <v>0</v>
      </c>
      <c r="C42" s="527">
        <v>0</v>
      </c>
      <c r="D42" s="528">
        <v>0</v>
      </c>
      <c r="E42" s="529">
        <f>SUM(B42:D42)</f>
        <v>0</v>
      </c>
      <c r="F42" s="530">
        <v>0</v>
      </c>
      <c r="G42" s="535">
        <f>E42+F42</f>
        <v>0</v>
      </c>
      <c r="H42" s="533">
        <f>G42*H$16</f>
        <v>0</v>
      </c>
      <c r="I42" s="534">
        <f>SUM(G42:H42)</f>
        <v>0</v>
      </c>
    </row>
    <row r="43" spans="1:12" s="215" customFormat="1" ht="15" customHeight="1">
      <c r="A43" s="452" t="s">
        <v>427</v>
      </c>
      <c r="B43" s="570">
        <v>0</v>
      </c>
      <c r="C43" s="527">
        <v>0</v>
      </c>
      <c r="D43" s="528">
        <v>0</v>
      </c>
      <c r="E43" s="529">
        <f>SUM(B43:D43)</f>
        <v>0</v>
      </c>
      <c r="F43" s="530">
        <v>0</v>
      </c>
      <c r="G43" s="535">
        <f>E43+F43</f>
        <v>0</v>
      </c>
      <c r="H43" s="533">
        <f>G43*H$16</f>
        <v>0</v>
      </c>
      <c r="I43" s="534">
        <f>SUM(G43:H43)</f>
        <v>0</v>
      </c>
    </row>
    <row r="44" spans="1:12" s="215" customFormat="1" ht="15" customHeight="1">
      <c r="A44" s="452"/>
      <c r="B44" s="479"/>
      <c r="C44" s="454"/>
      <c r="D44" s="455"/>
      <c r="E44" s="369"/>
      <c r="F44" s="457"/>
      <c r="G44" s="451"/>
      <c r="H44" s="408"/>
      <c r="I44" s="409"/>
    </row>
    <row r="45" spans="1:12" s="215" customFormat="1" ht="15" customHeight="1">
      <c r="A45" s="436"/>
      <c r="B45" s="478"/>
      <c r="C45" s="404"/>
      <c r="D45" s="405"/>
      <c r="E45" s="368"/>
      <c r="F45" s="406"/>
      <c r="G45" s="407"/>
      <c r="H45" s="408"/>
      <c r="I45" s="409"/>
    </row>
    <row r="46" spans="1:12" s="215" customFormat="1" ht="15" customHeight="1">
      <c r="A46" s="436"/>
      <c r="B46" s="478"/>
      <c r="C46" s="404"/>
      <c r="D46" s="405"/>
      <c r="E46" s="368"/>
      <c r="F46" s="406"/>
      <c r="G46" s="407"/>
      <c r="H46" s="408"/>
      <c r="I46" s="409"/>
    </row>
    <row r="47" spans="1:12" s="215" customFormat="1" ht="15" customHeight="1">
      <c r="A47" s="452"/>
      <c r="B47" s="479"/>
      <c r="C47" s="454"/>
      <c r="D47" s="455"/>
      <c r="E47" s="369"/>
      <c r="F47" s="457"/>
      <c r="G47" s="453"/>
      <c r="H47" s="458"/>
      <c r="I47" s="459"/>
    </row>
    <row r="48" spans="1:12" s="215" customFormat="1" ht="15" customHeight="1">
      <c r="A48" s="481"/>
      <c r="B48" s="482"/>
      <c r="C48" s="483"/>
      <c r="D48" s="484"/>
      <c r="E48" s="485"/>
      <c r="F48" s="486"/>
      <c r="G48" s="487"/>
      <c r="H48" s="488"/>
      <c r="I48" s="489"/>
    </row>
    <row r="49" spans="1:12" ht="15" customHeight="1">
      <c r="A49" s="481"/>
      <c r="B49" s="482"/>
      <c r="C49" s="483"/>
      <c r="D49" s="484"/>
      <c r="E49" s="485"/>
      <c r="F49" s="486"/>
      <c r="G49" s="487"/>
      <c r="H49" s="488"/>
      <c r="I49" s="489"/>
      <c r="J49" s="215"/>
      <c r="K49" s="215"/>
      <c r="L49" s="215"/>
    </row>
    <row r="50" spans="1:12" ht="15" customHeight="1">
      <c r="A50" s="481"/>
      <c r="B50" s="482"/>
      <c r="C50" s="483"/>
      <c r="D50" s="484"/>
      <c r="E50" s="485"/>
      <c r="F50" s="486"/>
      <c r="G50" s="487"/>
      <c r="H50" s="488"/>
      <c r="I50" s="489"/>
      <c r="J50" s="215"/>
      <c r="K50" s="215"/>
      <c r="L50" s="215"/>
    </row>
    <row r="51" spans="1:12" ht="15" customHeight="1">
      <c r="A51" s="447"/>
      <c r="B51" s="478"/>
      <c r="C51" s="404"/>
      <c r="D51" s="405"/>
      <c r="E51" s="370"/>
      <c r="F51" s="443"/>
      <c r="G51" s="438"/>
      <c r="H51" s="490"/>
      <c r="I51" s="445"/>
      <c r="J51" s="215"/>
      <c r="K51" s="215"/>
      <c r="L51" s="215"/>
    </row>
    <row r="52" spans="1:12" ht="15" customHeight="1" thickBot="1">
      <c r="A52" s="491"/>
      <c r="B52" s="492"/>
      <c r="C52" s="493"/>
      <c r="D52" s="494"/>
      <c r="E52" s="495"/>
      <c r="F52" s="450"/>
      <c r="G52" s="496"/>
      <c r="H52" s="497"/>
      <c r="I52" s="498"/>
      <c r="J52" s="215"/>
      <c r="K52" s="215"/>
      <c r="L52" s="215"/>
    </row>
    <row r="53" spans="1:12" ht="18" customHeight="1" thickTop="1">
      <c r="A53" s="499" t="s">
        <v>156</v>
      </c>
      <c r="B53" s="798" t="s">
        <v>168</v>
      </c>
      <c r="C53" s="799"/>
      <c r="D53" s="799"/>
      <c r="E53" s="799"/>
      <c r="F53" s="799"/>
      <c r="G53" s="799"/>
      <c r="H53" s="800"/>
      <c r="I53" s="801"/>
      <c r="J53" s="215"/>
      <c r="K53" s="215"/>
      <c r="L53" s="215"/>
    </row>
    <row r="54" spans="1:12" ht="18" customHeight="1">
      <c r="A54" s="436"/>
      <c r="B54" s="790" t="s">
        <v>169</v>
      </c>
      <c r="C54" s="791"/>
      <c r="D54" s="791"/>
      <c r="E54" s="791"/>
      <c r="F54" s="791"/>
      <c r="G54" s="791"/>
      <c r="H54" s="802"/>
      <c r="I54" s="803"/>
      <c r="J54" s="215"/>
      <c r="K54" s="215"/>
      <c r="L54" s="215"/>
    </row>
    <row r="55" spans="1:12" ht="18" customHeight="1">
      <c r="A55" s="436"/>
      <c r="B55" s="790" t="s">
        <v>171</v>
      </c>
      <c r="C55" s="791"/>
      <c r="D55" s="791"/>
      <c r="E55" s="791"/>
      <c r="F55" s="791"/>
      <c r="G55" s="791"/>
      <c r="H55" s="792"/>
      <c r="I55" s="793"/>
      <c r="J55" s="215"/>
      <c r="K55" s="215"/>
      <c r="L55" s="215"/>
    </row>
    <row r="56" spans="1:12" ht="18" customHeight="1">
      <c r="A56" s="45"/>
      <c r="B56" s="617" t="s">
        <v>172</v>
      </c>
      <c r="C56" s="618"/>
      <c r="D56" s="618"/>
      <c r="E56" s="618"/>
      <c r="F56" s="618"/>
      <c r="G56" s="618"/>
      <c r="H56" s="805"/>
      <c r="I56" s="625"/>
    </row>
    <row r="57" spans="1:12" ht="18" customHeight="1">
      <c r="A57" s="45"/>
      <c r="B57" s="617" t="s">
        <v>190</v>
      </c>
      <c r="C57" s="618"/>
      <c r="D57" s="618"/>
      <c r="E57" s="618"/>
      <c r="F57" s="618"/>
      <c r="G57" s="618"/>
      <c r="H57" s="805"/>
      <c r="I57" s="625"/>
    </row>
    <row r="58" spans="1:12" ht="18" customHeight="1">
      <c r="A58" s="45"/>
      <c r="B58" s="617" t="s">
        <v>174</v>
      </c>
      <c r="C58" s="618"/>
      <c r="D58" s="618"/>
      <c r="E58" s="618"/>
      <c r="F58" s="618"/>
      <c r="G58" s="618"/>
      <c r="H58" s="805"/>
      <c r="I58" s="625"/>
    </row>
    <row r="59" spans="1:12" ht="18" customHeight="1" thickBot="1">
      <c r="A59" s="95"/>
      <c r="B59" s="637" t="s">
        <v>175</v>
      </c>
      <c r="C59" s="638"/>
      <c r="D59" s="638"/>
      <c r="E59" s="638"/>
      <c r="F59" s="638"/>
      <c r="G59" s="638"/>
      <c r="H59" s="804"/>
      <c r="I59" s="647"/>
    </row>
    <row r="60" spans="1:12" ht="20.100000000000001" customHeight="1" thickTop="1" thickBot="1">
      <c r="A60" s="194" t="s">
        <v>17</v>
      </c>
      <c r="B60" s="787" t="str">
        <f>Extras!B217</f>
        <v>Hourly Rate for Repairs and Authorized Service Outside of Contractual Obligations</v>
      </c>
      <c r="C60" s="788"/>
      <c r="D60" s="788"/>
      <c r="E60" s="788"/>
      <c r="F60" s="788"/>
      <c r="G60" s="789"/>
      <c r="H60" s="640" t="str">
        <f>Extras!H217</f>
        <v>$0.00 / Hr. / Man</v>
      </c>
      <c r="I60" s="641"/>
    </row>
    <row r="61" spans="1:12" ht="15" customHeight="1" thickTop="1">
      <c r="A61" s="31"/>
      <c r="B61" s="24"/>
      <c r="C61" s="24"/>
      <c r="D61" s="24"/>
      <c r="E61" s="24"/>
      <c r="F61" s="24"/>
      <c r="G61" s="24"/>
      <c r="H61" s="24"/>
      <c r="I61" s="25"/>
    </row>
    <row r="62" spans="1:12" ht="20.100000000000001" customHeight="1">
      <c r="A62" s="729" t="s">
        <v>18</v>
      </c>
      <c r="B62" s="730"/>
      <c r="C62" s="730"/>
      <c r="D62" s="730"/>
      <c r="E62" s="730"/>
      <c r="F62" s="730"/>
      <c r="G62" s="730"/>
      <c r="H62" s="730"/>
      <c r="I62" s="731"/>
    </row>
    <row r="63" spans="1:12" ht="15" customHeight="1">
      <c r="A63" s="18"/>
      <c r="B63" s="7"/>
      <c r="C63" s="7"/>
      <c r="D63" s="7"/>
      <c r="E63" s="7"/>
      <c r="F63" s="7"/>
      <c r="G63" s="7"/>
      <c r="H63" s="7"/>
      <c r="I63" s="48"/>
    </row>
    <row r="64" spans="1:12" ht="15" customHeight="1">
      <c r="A64" s="630" t="s">
        <v>345</v>
      </c>
      <c r="B64" s="631"/>
      <c r="C64" s="631"/>
      <c r="D64" s="631"/>
      <c r="E64" s="631"/>
      <c r="F64" s="631"/>
      <c r="G64" s="631"/>
      <c r="H64" s="631"/>
      <c r="I64" s="632"/>
    </row>
    <row r="65" spans="1:9" ht="15" customHeight="1">
      <c r="A65" s="630" t="s">
        <v>346</v>
      </c>
      <c r="B65" s="631"/>
      <c r="C65" s="631"/>
      <c r="D65" s="631"/>
      <c r="E65" s="631"/>
      <c r="F65" s="631"/>
      <c r="G65" s="631"/>
      <c r="H65" s="631"/>
      <c r="I65" s="632"/>
    </row>
    <row r="66" spans="1:9" ht="15" customHeight="1">
      <c r="A66" s="634" t="s">
        <v>347</v>
      </c>
      <c r="B66" s="635"/>
      <c r="C66" s="635"/>
      <c r="D66" s="635"/>
      <c r="E66" s="635"/>
      <c r="F66" s="635"/>
      <c r="G66" s="635"/>
      <c r="H66" s="635"/>
      <c r="I66" s="636"/>
    </row>
    <row r="67" spans="1:9" ht="15" customHeight="1">
      <c r="A67" s="630" t="s">
        <v>348</v>
      </c>
      <c r="B67" s="631"/>
      <c r="C67" s="631"/>
      <c r="D67" s="631"/>
      <c r="E67" s="631"/>
      <c r="F67" s="631"/>
      <c r="G67" s="631"/>
      <c r="H67" s="631"/>
      <c r="I67" s="632"/>
    </row>
    <row r="68" spans="1:9" ht="15" customHeight="1">
      <c r="A68" s="630" t="s">
        <v>349</v>
      </c>
      <c r="B68" s="631"/>
      <c r="C68" s="631"/>
      <c r="D68" s="631"/>
      <c r="E68" s="631"/>
      <c r="F68" s="631"/>
      <c r="G68" s="631"/>
      <c r="H68" s="631"/>
      <c r="I68" s="632"/>
    </row>
    <row r="69" spans="1:9" ht="15" customHeight="1">
      <c r="A69" s="630" t="s">
        <v>350</v>
      </c>
      <c r="B69" s="631"/>
      <c r="C69" s="631"/>
      <c r="D69" s="631"/>
      <c r="E69" s="631"/>
      <c r="F69" s="631"/>
      <c r="G69" s="631"/>
      <c r="H69" s="631"/>
      <c r="I69" s="632"/>
    </row>
    <row r="70" spans="1:9" ht="15" customHeight="1">
      <c r="A70" s="630" t="s">
        <v>353</v>
      </c>
      <c r="B70" s="631"/>
      <c r="C70" s="631"/>
      <c r="D70" s="631"/>
      <c r="E70" s="631"/>
      <c r="F70" s="631"/>
      <c r="G70" s="631"/>
      <c r="H70" s="631"/>
      <c r="I70" s="632"/>
    </row>
    <row r="71" spans="1:9" ht="15" customHeight="1">
      <c r="A71" s="630" t="s">
        <v>351</v>
      </c>
      <c r="B71" s="631"/>
      <c r="C71" s="631"/>
      <c r="D71" s="631"/>
      <c r="E71" s="631"/>
      <c r="F71" s="631"/>
      <c r="G71" s="631"/>
      <c r="H71" s="631"/>
      <c r="I71" s="632"/>
    </row>
    <row r="72" spans="1:9" ht="15" customHeight="1">
      <c r="A72" s="630" t="s">
        <v>352</v>
      </c>
      <c r="B72" s="631"/>
      <c r="C72" s="631"/>
      <c r="D72" s="631"/>
      <c r="E72" s="631"/>
      <c r="F72" s="631"/>
      <c r="G72" s="631"/>
      <c r="H72" s="631"/>
      <c r="I72" s="632"/>
    </row>
    <row r="73" spans="1:9" ht="15" customHeight="1">
      <c r="A73" s="18"/>
      <c r="B73" s="7"/>
      <c r="C73" s="7"/>
      <c r="D73" s="7"/>
      <c r="E73" s="7"/>
      <c r="F73" s="60"/>
      <c r="G73" s="61"/>
      <c r="H73" s="61"/>
      <c r="I73" s="48"/>
    </row>
    <row r="74" spans="1:9" ht="15" customHeight="1">
      <c r="A74" s="18"/>
      <c r="B74" s="7"/>
      <c r="C74" s="7"/>
      <c r="D74" s="7"/>
      <c r="E74" s="7"/>
      <c r="F74" s="60"/>
      <c r="G74" s="61"/>
      <c r="H74" s="61"/>
      <c r="I74" s="48"/>
    </row>
    <row r="75" spans="1:9" ht="15" customHeight="1">
      <c r="A75" s="18" t="s">
        <v>1</v>
      </c>
      <c r="B75" s="7"/>
      <c r="C75" s="7"/>
      <c r="D75" s="7"/>
      <c r="E75" s="7"/>
      <c r="F75" s="794" t="s">
        <v>34</v>
      </c>
      <c r="G75" s="794"/>
      <c r="H75" s="794"/>
      <c r="I75" s="62"/>
    </row>
    <row r="76" spans="1:9" ht="15" customHeight="1">
      <c r="A76" s="18"/>
      <c r="B76" s="7"/>
      <c r="C76" s="7"/>
      <c r="D76" s="7"/>
      <c r="E76" s="7"/>
      <c r="F76" s="60"/>
      <c r="G76" s="61"/>
      <c r="H76" s="61"/>
      <c r="I76" s="62"/>
    </row>
    <row r="77" spans="1:9" ht="15" customHeight="1">
      <c r="A77" s="18"/>
      <c r="B77" s="7"/>
      <c r="C77" s="7"/>
      <c r="D77" s="7"/>
      <c r="E77" s="7"/>
      <c r="F77" s="60"/>
      <c r="G77" s="61"/>
      <c r="H77" s="61"/>
      <c r="I77" s="62"/>
    </row>
    <row r="78" spans="1:9" ht="15" customHeight="1">
      <c r="A78" s="18"/>
      <c r="B78" s="7"/>
      <c r="C78" s="7"/>
      <c r="D78" s="7"/>
      <c r="E78" s="7"/>
      <c r="F78" s="794" t="s">
        <v>106</v>
      </c>
      <c r="G78" s="794"/>
      <c r="H78" s="794"/>
      <c r="I78" s="62"/>
    </row>
    <row r="79" spans="1:9" ht="15" customHeight="1">
      <c r="A79" s="18"/>
      <c r="B79" s="7"/>
      <c r="C79" s="7"/>
      <c r="D79" s="7"/>
      <c r="E79" s="7"/>
      <c r="F79" s="60"/>
      <c r="G79" s="61"/>
      <c r="H79" s="61"/>
      <c r="I79" s="62"/>
    </row>
    <row r="80" spans="1:9" ht="15" customHeight="1">
      <c r="A80" s="18"/>
      <c r="B80" s="7"/>
      <c r="C80" s="7"/>
      <c r="D80" s="7"/>
      <c r="E80" s="7"/>
      <c r="F80" s="60"/>
      <c r="G80" s="61"/>
      <c r="H80" s="61"/>
      <c r="I80" s="48"/>
    </row>
    <row r="81" spans="1:9" ht="15" customHeight="1">
      <c r="A81" s="18"/>
      <c r="B81" s="626" t="s">
        <v>167</v>
      </c>
      <c r="C81" s="626"/>
      <c r="D81" s="626"/>
      <c r="E81" s="98">
        <v>30</v>
      </c>
      <c r="F81" s="360" t="s">
        <v>332</v>
      </c>
      <c r="G81" s="61"/>
      <c r="H81" s="61"/>
      <c r="I81" s="48"/>
    </row>
    <row r="82" spans="1:9" ht="15" customHeight="1">
      <c r="A82" s="63"/>
      <c r="B82" s="99"/>
      <c r="C82" s="7"/>
      <c r="D82" s="98"/>
      <c r="E82" s="7"/>
      <c r="F82" s="7"/>
      <c r="G82" s="7"/>
      <c r="H82" s="8"/>
      <c r="I82" s="19"/>
    </row>
    <row r="83" spans="1:9" ht="15" customHeight="1" thickBot="1">
      <c r="A83" s="20"/>
      <c r="B83" s="21"/>
      <c r="C83" s="21"/>
      <c r="D83" s="21"/>
      <c r="E83" s="21"/>
      <c r="F83" s="21"/>
      <c r="G83" s="21"/>
      <c r="H83" s="21"/>
      <c r="I83" s="22"/>
    </row>
    <row r="84" spans="1:9" ht="15" customHeight="1" thickTop="1">
      <c r="A84" s="7"/>
      <c r="B84" s="7"/>
      <c r="C84" s="7"/>
      <c r="D84" s="7"/>
      <c r="E84" s="24"/>
      <c r="F84" s="24"/>
      <c r="G84" s="24"/>
      <c r="H84" s="7"/>
      <c r="I84" s="7"/>
    </row>
    <row r="85" spans="1:9" ht="15" customHeight="1">
      <c r="A85" s="7"/>
      <c r="B85" s="7"/>
      <c r="C85" s="7"/>
      <c r="D85" s="7"/>
      <c r="E85" s="24"/>
      <c r="F85" s="24"/>
      <c r="G85" s="24"/>
      <c r="H85" s="7"/>
      <c r="I85" s="7"/>
    </row>
    <row r="86" spans="1:9" ht="15" customHeight="1">
      <c r="A86" s="7"/>
      <c r="B86" s="7"/>
      <c r="C86" s="7"/>
      <c r="D86" s="7"/>
      <c r="E86" s="24"/>
      <c r="F86" s="24"/>
      <c r="G86" s="24"/>
      <c r="H86" s="7"/>
      <c r="I86" s="7"/>
    </row>
    <row r="87" spans="1:9" ht="15" customHeight="1">
      <c r="A87" s="7"/>
      <c r="B87" s="7"/>
      <c r="C87" s="7"/>
      <c r="D87" s="24"/>
      <c r="F87" s="24"/>
      <c r="G87" s="24"/>
      <c r="H87" s="7"/>
      <c r="I87" s="7"/>
    </row>
    <row r="88" spans="1:9" ht="15" customHeight="1">
      <c r="A88" s="7"/>
      <c r="B88" s="7"/>
      <c r="C88" s="7"/>
      <c r="D88" s="24"/>
      <c r="F88" s="24"/>
      <c r="G88" s="24"/>
      <c r="H88" s="7"/>
      <c r="I88" s="7"/>
    </row>
    <row r="89" spans="1:9" ht="15" customHeight="1">
      <c r="A89" s="7"/>
      <c r="B89" s="7"/>
      <c r="C89" s="7"/>
      <c r="D89" s="7"/>
      <c r="E89" s="24"/>
      <c r="F89" s="24"/>
      <c r="G89" s="24"/>
      <c r="H89" s="7"/>
      <c r="I89" s="7"/>
    </row>
    <row r="90" spans="1:9" ht="15" customHeight="1">
      <c r="A90" s="7"/>
      <c r="B90" s="7"/>
      <c r="C90" s="7"/>
      <c r="D90" s="7"/>
      <c r="E90" s="24"/>
      <c r="F90" s="24"/>
      <c r="G90" s="24"/>
      <c r="H90" s="7"/>
      <c r="I90" s="7"/>
    </row>
    <row r="91" spans="1:9" ht="15" customHeight="1">
      <c r="A91" s="7"/>
      <c r="B91" s="7"/>
      <c r="C91" s="7"/>
      <c r="D91" s="7"/>
      <c r="E91" s="24"/>
      <c r="F91" s="24"/>
      <c r="G91" s="24"/>
      <c r="H91" s="7"/>
      <c r="I91" s="7"/>
    </row>
    <row r="92" spans="1:9" ht="15" customHeight="1">
      <c r="A92" s="7"/>
      <c r="B92" s="7"/>
      <c r="C92" s="7"/>
      <c r="D92" s="7"/>
      <c r="E92" s="24"/>
      <c r="F92" s="24"/>
      <c r="G92" s="24"/>
      <c r="H92" s="7"/>
      <c r="I92" s="7"/>
    </row>
    <row r="93" spans="1:9" ht="15" customHeight="1">
      <c r="A93" s="7"/>
      <c r="B93" s="7"/>
      <c r="C93" s="7"/>
      <c r="D93" s="7"/>
      <c r="E93" s="24"/>
      <c r="F93" s="24"/>
      <c r="G93" s="24"/>
      <c r="H93" s="7"/>
      <c r="I93" s="7"/>
    </row>
    <row r="94" spans="1:9" ht="15" customHeight="1">
      <c r="A94" s="7"/>
      <c r="B94" s="7"/>
      <c r="C94" s="7"/>
      <c r="D94" s="7"/>
      <c r="E94" s="24"/>
      <c r="F94" s="24"/>
      <c r="G94" s="24"/>
      <c r="H94" s="7"/>
      <c r="I94" s="7"/>
    </row>
    <row r="95" spans="1:9" ht="15" customHeight="1">
      <c r="A95" s="7"/>
      <c r="B95" s="7"/>
      <c r="C95" s="7"/>
      <c r="D95" s="7"/>
      <c r="E95" s="24"/>
      <c r="F95" s="24"/>
      <c r="G95" s="24"/>
      <c r="H95" s="7"/>
      <c r="I95" s="7"/>
    </row>
    <row r="96" spans="1:9" ht="15" customHeight="1">
      <c r="A96" s="7"/>
      <c r="B96" s="7"/>
      <c r="C96" s="7"/>
      <c r="D96" s="7"/>
      <c r="E96" s="24"/>
      <c r="F96" s="24"/>
      <c r="G96" s="24"/>
      <c r="H96" s="7"/>
      <c r="I96" s="7"/>
    </row>
    <row r="97" spans="1:9" ht="15" customHeight="1">
      <c r="A97" s="7"/>
      <c r="B97" s="7"/>
      <c r="C97" s="7"/>
      <c r="D97" s="7"/>
      <c r="E97" s="24"/>
      <c r="F97" s="24"/>
      <c r="G97" s="24"/>
      <c r="H97" s="7"/>
      <c r="I97" s="7"/>
    </row>
    <row r="98" spans="1:9" ht="15" customHeight="1">
      <c r="A98" s="7"/>
      <c r="B98" s="7"/>
      <c r="C98" s="7"/>
      <c r="D98" s="7"/>
      <c r="E98" s="24"/>
      <c r="F98" s="24"/>
      <c r="G98" s="24"/>
      <c r="H98" s="7"/>
      <c r="I98" s="7"/>
    </row>
    <row r="99" spans="1:9" ht="15" customHeight="1">
      <c r="A99" s="7"/>
      <c r="B99" s="7"/>
      <c r="C99" s="7"/>
      <c r="D99" s="7"/>
      <c r="E99" s="24"/>
      <c r="F99" s="24"/>
      <c r="G99" s="24"/>
      <c r="H99" s="7"/>
      <c r="I99" s="7"/>
    </row>
    <row r="100" spans="1:9" ht="15" customHeight="1">
      <c r="A100" s="7"/>
      <c r="B100" s="7"/>
      <c r="C100" s="7"/>
      <c r="D100" s="7"/>
      <c r="E100" s="24"/>
      <c r="F100" s="24"/>
      <c r="G100" s="24"/>
      <c r="H100" s="7"/>
      <c r="I100" s="7"/>
    </row>
    <row r="101" spans="1:9" ht="15" customHeight="1">
      <c r="A101" s="7"/>
      <c r="B101" s="7"/>
      <c r="C101" s="7"/>
      <c r="D101" s="7"/>
      <c r="E101" s="24"/>
      <c r="F101" s="24"/>
      <c r="G101" s="24"/>
      <c r="H101" s="7"/>
      <c r="I101" s="7"/>
    </row>
    <row r="102" spans="1:9" ht="15" customHeight="1">
      <c r="A102" s="7"/>
      <c r="B102" s="7"/>
      <c r="C102" s="7"/>
      <c r="D102" s="7"/>
      <c r="E102" s="24"/>
      <c r="F102" s="24"/>
      <c r="G102" s="24"/>
      <c r="H102" s="7"/>
      <c r="I102" s="7"/>
    </row>
    <row r="103" spans="1:9">
      <c r="A103" s="7"/>
      <c r="B103" s="7"/>
      <c r="C103" s="7"/>
      <c r="D103" s="7"/>
      <c r="E103" s="24"/>
      <c r="F103" s="24"/>
      <c r="G103" s="24"/>
      <c r="H103" s="7"/>
      <c r="I103" s="7"/>
    </row>
    <row r="104" spans="1:9">
      <c r="A104" s="7"/>
      <c r="B104" s="7"/>
      <c r="C104" s="7"/>
      <c r="D104" s="7"/>
      <c r="E104" s="24"/>
      <c r="F104" s="24"/>
      <c r="G104" s="24"/>
      <c r="H104" s="7"/>
      <c r="I104" s="7"/>
    </row>
    <row r="105" spans="1:9">
      <c r="A105" s="7"/>
      <c r="B105" s="7"/>
      <c r="C105" s="7"/>
      <c r="D105" s="7"/>
      <c r="E105" s="24"/>
      <c r="F105" s="24"/>
      <c r="G105" s="24"/>
      <c r="H105" s="7"/>
      <c r="I105" s="7"/>
    </row>
    <row r="106" spans="1:9">
      <c r="A106" s="7"/>
      <c r="B106" s="7"/>
      <c r="C106" s="7"/>
      <c r="D106" s="7"/>
      <c r="E106" s="24"/>
      <c r="F106" s="24"/>
      <c r="G106" s="24"/>
      <c r="H106" s="7"/>
      <c r="I106" s="7"/>
    </row>
    <row r="107" spans="1:9">
      <c r="A107" s="7"/>
      <c r="B107" s="7"/>
      <c r="C107" s="7"/>
      <c r="D107" s="7"/>
      <c r="E107" s="6"/>
      <c r="F107" s="6"/>
      <c r="G107" s="6"/>
      <c r="H107" s="7"/>
      <c r="I107" s="7"/>
    </row>
    <row r="108" spans="1:9">
      <c r="A108" s="7"/>
      <c r="B108" s="7"/>
      <c r="C108" s="7"/>
      <c r="D108" s="7"/>
      <c r="E108" s="6"/>
      <c r="F108" s="6"/>
      <c r="G108" s="6"/>
      <c r="H108" s="7"/>
      <c r="I108" s="7"/>
    </row>
    <row r="109" spans="1:9">
      <c r="A109" s="7"/>
      <c r="B109" s="7"/>
      <c r="C109" s="7"/>
      <c r="D109" s="7"/>
      <c r="E109" s="6"/>
      <c r="F109" s="6"/>
      <c r="G109" s="6"/>
      <c r="H109" s="59"/>
      <c r="I109" s="59"/>
    </row>
    <row r="110" spans="1:9">
      <c r="A110" s="7"/>
      <c r="B110" s="7"/>
      <c r="C110" s="7"/>
      <c r="D110" s="7"/>
      <c r="E110" s="6"/>
      <c r="F110" s="6"/>
      <c r="G110" s="6"/>
      <c r="H110" s="59"/>
      <c r="I110" s="59"/>
    </row>
    <row r="111" spans="1:9">
      <c r="A111" s="7"/>
      <c r="B111" s="7"/>
      <c r="C111" s="7"/>
      <c r="D111" s="7"/>
      <c r="E111" s="6"/>
      <c r="F111" s="6"/>
      <c r="G111" s="6"/>
      <c r="H111" s="59"/>
      <c r="I111" s="59"/>
    </row>
    <row r="112" spans="1:9">
      <c r="A112" s="7"/>
      <c r="B112" s="7"/>
      <c r="C112" s="7"/>
      <c r="D112" s="7"/>
      <c r="E112" s="6"/>
      <c r="F112" s="6"/>
      <c r="G112" s="6"/>
      <c r="H112" s="59"/>
      <c r="I112" s="59"/>
    </row>
    <row r="113" spans="1:9">
      <c r="A113" s="7"/>
      <c r="B113" s="7"/>
      <c r="C113" s="7"/>
      <c r="D113" s="7"/>
      <c r="E113" s="6"/>
      <c r="F113" s="6"/>
      <c r="G113" s="6"/>
      <c r="H113" s="59"/>
      <c r="I113" s="59"/>
    </row>
    <row r="114" spans="1:9">
      <c r="A114" s="7"/>
      <c r="B114" s="7"/>
      <c r="C114" s="7"/>
      <c r="D114" s="7"/>
      <c r="E114" s="6"/>
      <c r="F114" s="6"/>
      <c r="G114" s="6"/>
      <c r="H114" s="59"/>
      <c r="I114" s="59"/>
    </row>
    <row r="115" spans="1:9">
      <c r="A115" s="7"/>
      <c r="B115" s="7"/>
      <c r="C115" s="7"/>
      <c r="D115" s="7"/>
      <c r="E115" s="6"/>
      <c r="F115" s="6"/>
      <c r="G115" s="6"/>
      <c r="H115" s="59"/>
      <c r="I115" s="59"/>
    </row>
    <row r="116" spans="1:9">
      <c r="A116" s="7"/>
      <c r="B116" s="7"/>
      <c r="C116" s="7"/>
      <c r="D116" s="7"/>
      <c r="E116" s="6"/>
      <c r="F116" s="6"/>
      <c r="G116" s="6"/>
      <c r="H116" s="59"/>
      <c r="I116" s="59"/>
    </row>
    <row r="117" spans="1:9">
      <c r="A117" s="7"/>
      <c r="B117" s="7"/>
      <c r="C117" s="7"/>
      <c r="D117" s="7"/>
      <c r="E117" s="6"/>
      <c r="F117" s="6"/>
      <c r="G117" s="6"/>
      <c r="H117" s="59"/>
      <c r="I117" s="59"/>
    </row>
    <row r="118" spans="1:9">
      <c r="A118" s="7"/>
      <c r="B118" s="7"/>
      <c r="C118" s="7"/>
      <c r="D118" s="7"/>
      <c r="E118" s="6"/>
      <c r="F118" s="6"/>
      <c r="G118" s="6"/>
    </row>
    <row r="119" spans="1:9">
      <c r="A119" s="7"/>
      <c r="B119" s="7"/>
      <c r="C119" s="7"/>
      <c r="D119" s="7"/>
      <c r="E119" s="6"/>
      <c r="F119" s="6"/>
      <c r="G119" s="6"/>
    </row>
    <row r="120" spans="1:9">
      <c r="A120" s="7"/>
      <c r="B120" s="7"/>
      <c r="C120" s="7"/>
      <c r="D120" s="7"/>
      <c r="E120" s="6"/>
      <c r="F120" s="6"/>
      <c r="G120" s="6"/>
    </row>
    <row r="121" spans="1:9">
      <c r="A121" s="7"/>
      <c r="B121" s="7"/>
      <c r="C121" s="7"/>
      <c r="D121" s="7"/>
      <c r="E121" s="6"/>
      <c r="F121" s="6"/>
      <c r="G121" s="6"/>
    </row>
    <row r="122" spans="1:9">
      <c r="A122" s="7"/>
      <c r="B122" s="7"/>
      <c r="C122" s="7"/>
      <c r="D122" s="7"/>
      <c r="E122" s="6"/>
      <c r="F122" s="6"/>
      <c r="G122" s="6"/>
    </row>
    <row r="123" spans="1:9">
      <c r="A123" s="7"/>
      <c r="B123" s="7"/>
      <c r="C123" s="7"/>
      <c r="D123" s="7"/>
      <c r="E123" s="6"/>
      <c r="F123" s="6"/>
      <c r="G123" s="6"/>
    </row>
    <row r="124" spans="1:9">
      <c r="A124" s="7"/>
      <c r="B124" s="7"/>
      <c r="C124" s="7"/>
      <c r="D124" s="7"/>
      <c r="E124" s="6"/>
      <c r="F124" s="6"/>
      <c r="G124" s="6"/>
    </row>
    <row r="125" spans="1:9">
      <c r="A125" s="7"/>
      <c r="B125" s="7"/>
      <c r="C125" s="7"/>
      <c r="D125" s="7"/>
      <c r="E125" s="6"/>
      <c r="F125" s="6"/>
      <c r="G125" s="6"/>
    </row>
    <row r="126" spans="1:9">
      <c r="A126" s="7"/>
      <c r="B126" s="7"/>
      <c r="C126" s="7"/>
      <c r="D126" s="7"/>
      <c r="E126" s="6"/>
      <c r="F126" s="6"/>
      <c r="G126" s="6"/>
    </row>
    <row r="127" spans="1:9">
      <c r="A127" s="7"/>
      <c r="B127" s="7"/>
      <c r="C127" s="7"/>
      <c r="D127" s="7"/>
      <c r="E127" s="6"/>
      <c r="F127" s="6"/>
      <c r="G127" s="6"/>
    </row>
    <row r="128" spans="1:9">
      <c r="A128" s="7"/>
      <c r="B128" s="7"/>
      <c r="C128" s="7"/>
      <c r="D128" s="7"/>
      <c r="E128" s="6"/>
      <c r="F128" s="6"/>
      <c r="G128" s="6"/>
    </row>
    <row r="129" spans="1:7">
      <c r="A129" s="7"/>
      <c r="B129" s="7"/>
      <c r="C129" s="7"/>
      <c r="D129" s="7"/>
      <c r="E129" s="6"/>
      <c r="F129" s="6"/>
      <c r="G129" s="6"/>
    </row>
    <row r="130" spans="1:7">
      <c r="A130" s="7"/>
      <c r="B130" s="7"/>
      <c r="C130" s="7"/>
      <c r="D130" s="7"/>
      <c r="E130" s="6"/>
      <c r="F130" s="6"/>
      <c r="G130" s="6"/>
    </row>
    <row r="131" spans="1:7">
      <c r="A131" s="7"/>
      <c r="B131" s="7"/>
      <c r="C131" s="7"/>
      <c r="D131" s="7"/>
      <c r="E131" s="6"/>
      <c r="F131" s="6"/>
      <c r="G131" s="6"/>
    </row>
    <row r="132" spans="1:7">
      <c r="A132" s="7"/>
      <c r="B132" s="7"/>
      <c r="C132" s="7"/>
      <c r="D132" s="7"/>
      <c r="E132" s="6"/>
      <c r="F132" s="6"/>
      <c r="G132" s="6"/>
    </row>
    <row r="133" spans="1:7">
      <c r="A133" s="7"/>
      <c r="B133" s="7"/>
      <c r="C133" s="7"/>
      <c r="D133" s="7"/>
      <c r="E133" s="6"/>
      <c r="F133" s="6"/>
      <c r="G133" s="6"/>
    </row>
    <row r="134" spans="1:7">
      <c r="A134" s="7"/>
      <c r="B134" s="7"/>
      <c r="C134" s="7"/>
      <c r="D134" s="7"/>
      <c r="E134" s="6"/>
      <c r="F134" s="6"/>
      <c r="G134" s="6"/>
    </row>
    <row r="135" spans="1:7">
      <c r="A135" s="7"/>
      <c r="B135" s="7"/>
      <c r="C135" s="7"/>
      <c r="D135" s="7"/>
      <c r="E135" s="6"/>
      <c r="F135" s="6"/>
      <c r="G135" s="6"/>
    </row>
    <row r="136" spans="1:7">
      <c r="A136" s="7"/>
      <c r="B136" s="7"/>
      <c r="C136" s="7"/>
      <c r="D136" s="7"/>
      <c r="E136" s="6"/>
      <c r="F136" s="6"/>
      <c r="G136" s="6"/>
    </row>
  </sheetData>
  <mergeCells count="37">
    <mergeCell ref="A2:I2"/>
    <mergeCell ref="B4:C4"/>
    <mergeCell ref="B5:C5"/>
    <mergeCell ref="B7:D7"/>
    <mergeCell ref="B8:D8"/>
    <mergeCell ref="G8:H8"/>
    <mergeCell ref="G9:H9"/>
    <mergeCell ref="B11:F11"/>
    <mergeCell ref="B53:G53"/>
    <mergeCell ref="H53:I53"/>
    <mergeCell ref="B54:G54"/>
    <mergeCell ref="H54:I54"/>
    <mergeCell ref="B55:G55"/>
    <mergeCell ref="H55:I55"/>
    <mergeCell ref="B56:G56"/>
    <mergeCell ref="H56:I56"/>
    <mergeCell ref="B57:G57"/>
    <mergeCell ref="H57:I57"/>
    <mergeCell ref="A68:I68"/>
    <mergeCell ref="B58:G58"/>
    <mergeCell ref="H58:I58"/>
    <mergeCell ref="B59:G59"/>
    <mergeCell ref="H59:I59"/>
    <mergeCell ref="B60:G60"/>
    <mergeCell ref="H60:I60"/>
    <mergeCell ref="A62:I62"/>
    <mergeCell ref="A64:I64"/>
    <mergeCell ref="A65:I65"/>
    <mergeCell ref="A66:I66"/>
    <mergeCell ref="A67:I67"/>
    <mergeCell ref="B81:D81"/>
    <mergeCell ref="A69:I69"/>
    <mergeCell ref="A70:I70"/>
    <mergeCell ref="A71:I71"/>
    <mergeCell ref="A72:I72"/>
    <mergeCell ref="F75:H75"/>
    <mergeCell ref="F78:H78"/>
  </mergeCells>
  <phoneticPr fontId="36" type="noConversion"/>
  <printOptions horizontalCentered="1"/>
  <pageMargins left="0.25" right="0.25" top="0.5" bottom="0.25" header="0.3" footer="0.3"/>
  <pageSetup paperSize="5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100's</vt:lpstr>
      <vt:lpstr>100 Extras</vt:lpstr>
      <vt:lpstr>200'S</vt:lpstr>
      <vt:lpstr>200 Extras</vt:lpstr>
      <vt:lpstr>800's</vt:lpstr>
      <vt:lpstr>800 Extras</vt:lpstr>
      <vt:lpstr>1000's</vt:lpstr>
      <vt:lpstr>1000 Extras</vt:lpstr>
      <vt:lpstr>Apartments</vt:lpstr>
      <vt:lpstr>Fixtures</vt:lpstr>
      <vt:lpstr>Extras</vt:lpstr>
      <vt:lpstr>'100 Extras'!Print_Area</vt:lpstr>
      <vt:lpstr>'1000 Extras'!Print_Area</vt:lpstr>
      <vt:lpstr>'1000''s'!Print_Area</vt:lpstr>
      <vt:lpstr>'100''s'!Print_Area</vt:lpstr>
      <vt:lpstr>'200 Extras'!Print_Area</vt:lpstr>
      <vt:lpstr>'200''S'!Print_Area</vt:lpstr>
      <vt:lpstr>'800 Extras'!Print_Area</vt:lpstr>
      <vt:lpstr>'800''s'!Print_Area</vt:lpstr>
      <vt:lpstr>Apartments!Print_Area</vt:lpstr>
      <vt:lpstr>Extras!Print_Area</vt:lpstr>
      <vt:lpstr>'100 Extras'!Print_Titles</vt:lpstr>
      <vt:lpstr>'200 Extras'!Print_Titles</vt:lpstr>
      <vt:lpstr>'800 Extras'!Print_Titles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Purchase Orders</cp:lastModifiedBy>
  <cp:lastPrinted>2024-11-20T13:09:17Z</cp:lastPrinted>
  <dcterms:created xsi:type="dcterms:W3CDTF">2000-06-05T16:18:57Z</dcterms:created>
  <dcterms:modified xsi:type="dcterms:W3CDTF">2024-11-20T16:53:32Z</dcterms:modified>
</cp:coreProperties>
</file>