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E638DDC0-0C11-43D7-843A-171C83733F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0 Series" sheetId="10" r:id="rId1"/>
    <sheet name="200 Series" sheetId="13" r:id="rId2"/>
    <sheet name="800 Series " sheetId="11" r:id="rId3"/>
    <sheet name="1000 Series" sheetId="12" r:id="rId4"/>
    <sheet name="Apartment" sheetId="14" r:id="rId5"/>
    <sheet name="Extras" sheetId="8" r:id="rId6"/>
  </sheets>
  <definedNames>
    <definedName name="_xlnm.Print_Area" localSheetId="0">'100 Series'!$A$1:$K$77</definedName>
    <definedName name="_xlnm.Print_Area" localSheetId="3">'1000 Series'!$A$1:$K$76</definedName>
    <definedName name="_xlnm.Print_Area" localSheetId="1">'200 Series'!$A$1:$K$76</definedName>
    <definedName name="_xlnm.Print_Area" localSheetId="2">'800 Series '!$A$1:$K$76</definedName>
    <definedName name="_xlnm.Print_Area" localSheetId="4">Apartment!$A$1:$K$76</definedName>
    <definedName name="_xlnm.Print_Area" localSheetId="5">Extras!$A$1:$H$133</definedName>
    <definedName name="_xlnm.Print_Titles" localSheetId="5">Extras!$1:$14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14" l="1"/>
  <c r="K40" i="14" s="1"/>
  <c r="G40" i="14"/>
  <c r="C40" i="14" s="1"/>
  <c r="K39" i="14"/>
  <c r="J39" i="14"/>
  <c r="G39" i="14"/>
  <c r="F39" i="14"/>
  <c r="E39" i="14"/>
  <c r="D39" i="14"/>
  <c r="C39" i="14"/>
  <c r="J38" i="14"/>
  <c r="K38" i="14" s="1"/>
  <c r="G38" i="14"/>
  <c r="D38" i="14" s="1"/>
  <c r="F38" i="14"/>
  <c r="E38" i="14"/>
  <c r="J37" i="14"/>
  <c r="K37" i="14" s="1"/>
  <c r="G37" i="14"/>
  <c r="F37" i="14" s="1"/>
  <c r="J18" i="13"/>
  <c r="K18" i="13" s="1"/>
  <c r="G18" i="13"/>
  <c r="C18" i="13" s="1"/>
  <c r="G17" i="10"/>
  <c r="D37" i="14" l="1"/>
  <c r="D40" i="14"/>
  <c r="E37" i="14"/>
  <c r="C38" i="14"/>
  <c r="E40" i="14"/>
  <c r="C37" i="14"/>
  <c r="F40" i="14"/>
  <c r="D18" i="13"/>
  <c r="E18" i="13"/>
  <c r="F18" i="13"/>
  <c r="B18" i="13"/>
  <c r="G17" i="12"/>
  <c r="J35" i="14"/>
  <c r="K35" i="14" s="1"/>
  <c r="G35" i="14"/>
  <c r="F35" i="14" s="1"/>
  <c r="K34" i="14"/>
  <c r="J34" i="14"/>
  <c r="G34" i="14"/>
  <c r="F34" i="14"/>
  <c r="E34" i="14"/>
  <c r="D34" i="14"/>
  <c r="C34" i="14"/>
  <c r="B34" i="14"/>
  <c r="J33" i="14"/>
  <c r="K33" i="14" s="1"/>
  <c r="G33" i="14"/>
  <c r="D33" i="14" s="1"/>
  <c r="F33" i="14"/>
  <c r="E33" i="14"/>
  <c r="J32" i="14"/>
  <c r="K32" i="14" s="1"/>
  <c r="G32" i="14"/>
  <c r="F32" i="14" s="1"/>
  <c r="J30" i="14"/>
  <c r="K30" i="14" s="1"/>
  <c r="G30" i="14"/>
  <c r="F30" i="14" s="1"/>
  <c r="E30" i="14"/>
  <c r="D30" i="14"/>
  <c r="C30" i="14"/>
  <c r="B30" i="14"/>
  <c r="J29" i="14"/>
  <c r="K29" i="14" s="1"/>
  <c r="G29" i="14"/>
  <c r="E29" i="14" s="1"/>
  <c r="F29" i="14"/>
  <c r="D29" i="14"/>
  <c r="J28" i="14"/>
  <c r="K28" i="14" s="1"/>
  <c r="G28" i="14"/>
  <c r="E28" i="14" s="1"/>
  <c r="F28" i="14"/>
  <c r="C28" i="14"/>
  <c r="B28" i="14"/>
  <c r="J27" i="14"/>
  <c r="K27" i="14" s="1"/>
  <c r="G27" i="14"/>
  <c r="F27" i="14" s="1"/>
  <c r="E27" i="14"/>
  <c r="D27" i="14"/>
  <c r="C27" i="14"/>
  <c r="B27" i="14"/>
  <c r="J25" i="14"/>
  <c r="K25" i="14" s="1"/>
  <c r="G25" i="14"/>
  <c r="C25" i="14" s="1"/>
  <c r="E25" i="14"/>
  <c r="D25" i="14"/>
  <c r="B25" i="14"/>
  <c r="K24" i="14"/>
  <c r="J24" i="14"/>
  <c r="G24" i="14"/>
  <c r="E24" i="14" s="1"/>
  <c r="F24" i="14"/>
  <c r="J23" i="14"/>
  <c r="K23" i="14" s="1"/>
  <c r="G23" i="14"/>
  <c r="F23" i="14"/>
  <c r="E23" i="14"/>
  <c r="D23" i="14"/>
  <c r="C23" i="14"/>
  <c r="B23" i="14"/>
  <c r="J22" i="14"/>
  <c r="K22" i="14" s="1"/>
  <c r="G22" i="14"/>
  <c r="C22" i="14" s="1"/>
  <c r="E22" i="14"/>
  <c r="D22" i="14"/>
  <c r="K53" i="14"/>
  <c r="C53" i="14"/>
  <c r="A53" i="14"/>
  <c r="J20" i="14"/>
  <c r="K20" i="14" s="1"/>
  <c r="G20" i="14"/>
  <c r="F20" i="14" s="1"/>
  <c r="J19" i="14"/>
  <c r="K19" i="14" s="1"/>
  <c r="G19" i="14"/>
  <c r="C19" i="14" s="1"/>
  <c r="J18" i="14"/>
  <c r="K18" i="14" s="1"/>
  <c r="G18" i="14"/>
  <c r="E18" i="14" s="1"/>
  <c r="F18" i="14"/>
  <c r="J17" i="14"/>
  <c r="K17" i="14" s="1"/>
  <c r="G17" i="14"/>
  <c r="F17" i="14" s="1"/>
  <c r="H8" i="14"/>
  <c r="C8" i="14"/>
  <c r="H7" i="14"/>
  <c r="C7" i="14"/>
  <c r="I5" i="14"/>
  <c r="I4" i="14"/>
  <c r="C4" i="14"/>
  <c r="K53" i="13"/>
  <c r="C53" i="13"/>
  <c r="A53" i="13"/>
  <c r="J20" i="13"/>
  <c r="K20" i="13" s="1"/>
  <c r="G20" i="13"/>
  <c r="B20" i="13" s="1"/>
  <c r="E20" i="13"/>
  <c r="J17" i="13"/>
  <c r="K17" i="13" s="1"/>
  <c r="G17" i="13"/>
  <c r="D17" i="13" s="1"/>
  <c r="H8" i="13"/>
  <c r="C8" i="13"/>
  <c r="H7" i="13"/>
  <c r="C7" i="13"/>
  <c r="I5" i="13"/>
  <c r="I4" i="13"/>
  <c r="C4" i="13"/>
  <c r="J33" i="11"/>
  <c r="K33" i="11" s="1"/>
  <c r="G33" i="11"/>
  <c r="J31" i="11"/>
  <c r="K31" i="11" s="1"/>
  <c r="G31" i="11"/>
  <c r="J29" i="11"/>
  <c r="K29" i="11" s="1"/>
  <c r="G29" i="11"/>
  <c r="J27" i="11"/>
  <c r="K27" i="11" s="1"/>
  <c r="G27" i="11"/>
  <c r="J25" i="11"/>
  <c r="K25" i="11" s="1"/>
  <c r="G25" i="11"/>
  <c r="J23" i="11"/>
  <c r="K23" i="11" s="1"/>
  <c r="G23" i="11"/>
  <c r="J21" i="11"/>
  <c r="K21" i="11" s="1"/>
  <c r="G21" i="11"/>
  <c r="J19" i="11"/>
  <c r="K19" i="11" s="1"/>
  <c r="G19" i="11"/>
  <c r="J17" i="11"/>
  <c r="K17" i="11" s="1"/>
  <c r="G17" i="11"/>
  <c r="J29" i="10"/>
  <c r="K29" i="10" s="1"/>
  <c r="G29" i="10"/>
  <c r="J27" i="10"/>
  <c r="K27" i="10" s="1"/>
  <c r="G27" i="10"/>
  <c r="J25" i="10"/>
  <c r="K25" i="10" s="1"/>
  <c r="G25" i="10"/>
  <c r="J23" i="10"/>
  <c r="K23" i="10" s="1"/>
  <c r="G23" i="10"/>
  <c r="J21" i="10"/>
  <c r="K21" i="10" s="1"/>
  <c r="G21" i="10"/>
  <c r="H110" i="8"/>
  <c r="B110" i="8"/>
  <c r="C53" i="12"/>
  <c r="A110" i="8"/>
  <c r="A53" i="12"/>
  <c r="C20" i="13" l="1"/>
  <c r="E17" i="13"/>
  <c r="B32" i="14"/>
  <c r="B35" i="14"/>
  <c r="D32" i="14"/>
  <c r="E32" i="14"/>
  <c r="C33" i="14"/>
  <c r="E35" i="14"/>
  <c r="C32" i="14"/>
  <c r="C35" i="14"/>
  <c r="B33" i="14"/>
  <c r="D35" i="14"/>
  <c r="D28" i="14"/>
  <c r="B29" i="14"/>
  <c r="C29" i="14"/>
  <c r="F22" i="14"/>
  <c r="B24" i="14"/>
  <c r="F25" i="14"/>
  <c r="C24" i="14"/>
  <c r="B22" i="14"/>
  <c r="D24" i="14"/>
  <c r="C17" i="14"/>
  <c r="D17" i="14"/>
  <c r="B19" i="14"/>
  <c r="D19" i="14"/>
  <c r="E19" i="14"/>
  <c r="C20" i="14"/>
  <c r="B17" i="14"/>
  <c r="F19" i="14"/>
  <c r="D20" i="14"/>
  <c r="B20" i="14"/>
  <c r="E17" i="14"/>
  <c r="C18" i="14"/>
  <c r="E20" i="14"/>
  <c r="B18" i="14"/>
  <c r="D18" i="14"/>
  <c r="F17" i="13"/>
  <c r="D20" i="13"/>
  <c r="B17" i="13"/>
  <c r="F20" i="13"/>
  <c r="C17" i="13"/>
  <c r="F8" i="8"/>
  <c r="F7" i="8"/>
  <c r="G5" i="8"/>
  <c r="G4" i="8"/>
  <c r="B7" i="8"/>
  <c r="K53" i="12"/>
  <c r="H8" i="12"/>
  <c r="C8" i="12"/>
  <c r="H7" i="12"/>
  <c r="C7" i="12"/>
  <c r="I5" i="12"/>
  <c r="I4" i="12"/>
  <c r="C4" i="12"/>
  <c r="K53" i="11"/>
  <c r="C53" i="11"/>
  <c r="A53" i="11"/>
  <c r="C31" i="11"/>
  <c r="H8" i="11"/>
  <c r="H7" i="11"/>
  <c r="I5" i="11"/>
  <c r="I4" i="11"/>
  <c r="C8" i="11"/>
  <c r="C7" i="11"/>
  <c r="C4" i="11"/>
  <c r="E29" i="10"/>
  <c r="D27" i="10"/>
  <c r="C25" i="10"/>
  <c r="E29" i="11"/>
  <c r="C27" i="11"/>
  <c r="C25" i="11"/>
  <c r="E23" i="11"/>
  <c r="F21" i="11"/>
  <c r="C19" i="11"/>
  <c r="E17" i="11"/>
  <c r="J36" i="12"/>
  <c r="K36" i="12" s="1"/>
  <c r="J34" i="12"/>
  <c r="K34" i="12" s="1"/>
  <c r="J32" i="12"/>
  <c r="K32" i="12" s="1"/>
  <c r="J30" i="12"/>
  <c r="K30" i="12" s="1"/>
  <c r="J28" i="12"/>
  <c r="K28" i="12" s="1"/>
  <c r="J26" i="12"/>
  <c r="K26" i="12" s="1"/>
  <c r="J24" i="12"/>
  <c r="K24" i="12" s="1"/>
  <c r="J22" i="12"/>
  <c r="K22" i="12" s="1"/>
  <c r="J21" i="12"/>
  <c r="K21" i="12" s="1"/>
  <c r="J19" i="12"/>
  <c r="K19" i="12" s="1"/>
  <c r="J17" i="12"/>
  <c r="K17" i="12" s="1"/>
  <c r="G36" i="12"/>
  <c r="E36" i="12" s="1"/>
  <c r="G34" i="12"/>
  <c r="D34" i="12" s="1"/>
  <c r="G32" i="12"/>
  <c r="C32" i="12" s="1"/>
  <c r="G30" i="12"/>
  <c r="B30" i="12" s="1"/>
  <c r="G28" i="12"/>
  <c r="E28" i="12" s="1"/>
  <c r="G26" i="12"/>
  <c r="F26" i="12" s="1"/>
  <c r="G24" i="12"/>
  <c r="E24" i="12" s="1"/>
  <c r="G22" i="12"/>
  <c r="D22" i="12" s="1"/>
  <c r="G21" i="12"/>
  <c r="B21" i="12" s="1"/>
  <c r="G19" i="12"/>
  <c r="B19" i="12" s="1"/>
  <c r="E17" i="12"/>
  <c r="B17" i="12" l="1"/>
  <c r="B31" i="11"/>
  <c r="D31" i="11"/>
  <c r="E31" i="11"/>
  <c r="F31" i="11"/>
  <c r="F19" i="11"/>
  <c r="E19" i="11"/>
  <c r="F23" i="11"/>
  <c r="B23" i="10"/>
  <c r="C23" i="10"/>
  <c r="F21" i="10"/>
  <c r="B21" i="10"/>
  <c r="D23" i="10"/>
  <c r="F23" i="10"/>
  <c r="D25" i="10"/>
  <c r="E25" i="10"/>
  <c r="C21" i="10"/>
  <c r="F29" i="10"/>
  <c r="B27" i="11"/>
  <c r="D27" i="11"/>
  <c r="E25" i="11"/>
  <c r="E27" i="11"/>
  <c r="F25" i="11"/>
  <c r="F27" i="11"/>
  <c r="D19" i="11"/>
  <c r="B21" i="11"/>
  <c r="C21" i="11"/>
  <c r="D21" i="11"/>
  <c r="E21" i="11"/>
  <c r="D25" i="11"/>
  <c r="F29" i="11"/>
  <c r="F17" i="11"/>
  <c r="B17" i="11"/>
  <c r="B23" i="11"/>
  <c r="B29" i="11"/>
  <c r="C17" i="11"/>
  <c r="C23" i="11"/>
  <c r="C29" i="11"/>
  <c r="D17" i="11"/>
  <c r="B19" i="11"/>
  <c r="D23" i="11"/>
  <c r="B25" i="11"/>
  <c r="D29" i="11"/>
  <c r="B28" i="12"/>
  <c r="F28" i="12"/>
  <c r="F32" i="12"/>
  <c r="B32" i="12"/>
  <c r="D21" i="12"/>
  <c r="C21" i="12"/>
  <c r="C30" i="12"/>
  <c r="E21" i="12"/>
  <c r="D32" i="12"/>
  <c r="F21" i="12"/>
  <c r="E32" i="12"/>
  <c r="F27" i="10"/>
  <c r="D21" i="10"/>
  <c r="E23" i="10"/>
  <c r="F25" i="10"/>
  <c r="B29" i="10"/>
  <c r="E27" i="10"/>
  <c r="E21" i="10"/>
  <c r="B27" i="10"/>
  <c r="B25" i="10"/>
  <c r="C27" i="10"/>
  <c r="D29" i="10"/>
  <c r="C29" i="10"/>
  <c r="F17" i="12"/>
  <c r="C19" i="12"/>
  <c r="E22" i="12"/>
  <c r="D24" i="12"/>
  <c r="F36" i="12"/>
  <c r="F24" i="12"/>
  <c r="E34" i="12"/>
  <c r="C17" i="12"/>
  <c r="D19" i="12"/>
  <c r="F22" i="12"/>
  <c r="B26" i="12"/>
  <c r="C28" i="12"/>
  <c r="D30" i="12"/>
  <c r="F34" i="12"/>
  <c r="D17" i="12"/>
  <c r="E19" i="12"/>
  <c r="B24" i="12"/>
  <c r="C26" i="12"/>
  <c r="D28" i="12"/>
  <c r="E30" i="12"/>
  <c r="B36" i="12"/>
  <c r="F19" i="12"/>
  <c r="B22" i="12"/>
  <c r="C24" i="12"/>
  <c r="D26" i="12"/>
  <c r="F30" i="12"/>
  <c r="B34" i="12"/>
  <c r="C36" i="12"/>
  <c r="C22" i="12"/>
  <c r="E26" i="12"/>
  <c r="C34" i="12"/>
  <c r="D36" i="12"/>
  <c r="G95" i="8"/>
  <c r="H95" i="8" s="1"/>
  <c r="G93" i="8"/>
  <c r="H93" i="8" s="1"/>
  <c r="G89" i="8"/>
  <c r="H89" i="8" s="1"/>
  <c r="G83" i="8"/>
  <c r="G82" i="8"/>
  <c r="G79" i="8"/>
  <c r="G78" i="8"/>
  <c r="G62" i="8"/>
  <c r="G58" i="8"/>
  <c r="G57" i="8"/>
  <c r="G56" i="8"/>
  <c r="G55" i="8"/>
  <c r="G54" i="8"/>
  <c r="G53" i="8"/>
  <c r="G47" i="8"/>
  <c r="G46" i="8"/>
  <c r="G42" i="8"/>
  <c r="G41" i="8"/>
  <c r="G40" i="8"/>
  <c r="G39" i="8"/>
  <c r="G38" i="8"/>
  <c r="G37" i="8"/>
  <c r="G32" i="8"/>
  <c r="H32" i="8" s="1"/>
  <c r="G28" i="8"/>
  <c r="G24" i="8"/>
  <c r="G23" i="8"/>
  <c r="G21" i="8"/>
  <c r="G20" i="8"/>
  <c r="G16" i="8"/>
  <c r="B8" i="8"/>
  <c r="B4" i="8"/>
  <c r="H79" i="8" l="1"/>
  <c r="H78" i="8"/>
  <c r="H83" i="8"/>
  <c r="H82" i="8"/>
  <c r="H47" i="8" l="1"/>
  <c r="H42" i="8"/>
  <c r="H62" i="8" l="1"/>
  <c r="H58" i="8"/>
  <c r="H57" i="8"/>
  <c r="H56" i="8"/>
  <c r="H55" i="8"/>
  <c r="H54" i="8"/>
  <c r="H53" i="8"/>
  <c r="H46" i="8"/>
  <c r="H41" i="8"/>
  <c r="H40" i="8"/>
  <c r="H39" i="8"/>
  <c r="H38" i="8"/>
  <c r="H37" i="8"/>
  <c r="H28" i="8"/>
  <c r="H20" i="8" l="1"/>
  <c r="H24" i="8"/>
  <c r="H21" i="8"/>
  <c r="H23" i="8"/>
  <c r="H16" i="8"/>
  <c r="C33" i="11"/>
  <c r="B33" i="11" l="1"/>
  <c r="D33" i="11"/>
  <c r="E33" i="11"/>
  <c r="F33" i="11"/>
  <c r="B17" i="10"/>
  <c r="D17" i="10"/>
  <c r="J17" i="10"/>
  <c r="K17" i="10" s="1"/>
  <c r="F17" i="10" l="1"/>
  <c r="C17" i="10"/>
  <c r="E17" i="10"/>
  <c r="J19" i="10" l="1"/>
  <c r="K19" i="10" s="1"/>
  <c r="G19" i="10"/>
  <c r="B19" i="10" s="1"/>
  <c r="E19" i="10" l="1"/>
  <c r="D19" i="10"/>
  <c r="F19" i="10"/>
  <c r="C19" i="10"/>
</calcChain>
</file>

<file path=xl/sharedStrings.xml><?xml version="1.0" encoding="utf-8"?>
<sst xmlns="http://schemas.openxmlformats.org/spreadsheetml/2006/main" count="459" uniqueCount="167">
  <si>
    <t xml:space="preserve"> </t>
  </si>
  <si>
    <t>CONTRACT # :</t>
  </si>
  <si>
    <t>CONTRACTOR :</t>
  </si>
  <si>
    <t>CONTRACT PERIOD :</t>
  </si>
  <si>
    <t>ONE</t>
  </si>
  <si>
    <t>TWO</t>
  </si>
  <si>
    <t>THREE</t>
  </si>
  <si>
    <t>UNIT COST</t>
  </si>
  <si>
    <t>TOTAL</t>
  </si>
  <si>
    <t>STAGE</t>
  </si>
  <si>
    <t>CODE</t>
  </si>
  <si>
    <t>MODELS</t>
  </si>
  <si>
    <t>SERVICE :</t>
  </si>
  <si>
    <t>A - 5</t>
  </si>
  <si>
    <t>ROUGH -IN</t>
  </si>
  <si>
    <t>FURNACE #</t>
  </si>
  <si>
    <t>BASEMENT</t>
  </si>
  <si>
    <t>FINISHING</t>
  </si>
  <si>
    <t>SCHEDULE "C"</t>
  </si>
  <si>
    <t>NOTE :   ALL INVOICES MUST INCLUDE THE FOLLOWING ITEMS</t>
  </si>
  <si>
    <t>PROJECT :</t>
  </si>
  <si>
    <t>SERIES :</t>
  </si>
  <si>
    <t>Work Schedule # :</t>
  </si>
  <si>
    <t>HST</t>
  </si>
  <si>
    <t>SIX</t>
  </si>
  <si>
    <t>HRV</t>
  </si>
  <si>
    <t>FULL DUCT</t>
  </si>
  <si>
    <t>CLEANING</t>
  </si>
  <si>
    <t>Extras</t>
  </si>
  <si>
    <t>Per Outlet- i.e.: Bathrooms, Laundry rooms, Kitchen etc.</t>
  </si>
  <si>
    <t xml:space="preserve">Line voltage &amp; Low voltage wiring by others.  </t>
  </si>
  <si>
    <t>Per Outlet</t>
  </si>
  <si>
    <t>Air Cleaners</t>
  </si>
  <si>
    <t>P-124-  16x25 Electro Breeze Incl 2 filters</t>
  </si>
  <si>
    <t xml:space="preserve">Prices are based on receiving extras before original piping has </t>
  </si>
  <si>
    <t>been installed.  Any appliance type, does not include connection.</t>
  </si>
  <si>
    <t>250 cfm to 590 cfm Hood Fan ( electrical by Others )</t>
  </si>
  <si>
    <t>8" Makeup air , 8" duct heater, 8 " Motorized Damper,</t>
  </si>
  <si>
    <t>Thermostat, Switch, 8" exhaust for Hood fan</t>
  </si>
  <si>
    <t>600 cfm to1000 cfm Hood Fan ( electrical by Others )</t>
  </si>
  <si>
    <t>10 Makeup air ,10" duct heater, 10" Motorized Damper,</t>
  </si>
  <si>
    <t>Ton</t>
  </si>
  <si>
    <t>Rough in only for AC Consist of following</t>
  </si>
  <si>
    <t>AC Rough-In Line set , Disconnect, Electrical Wiring</t>
  </si>
  <si>
    <t>MECH.</t>
  </si>
  <si>
    <t xml:space="preserve">Contractor Initials: </t>
  </si>
  <si>
    <t xml:space="preserve">Furnace &amp; Basement Includes Maximum Hood Fan Vent Cover, 96% GMEC Furnace, &amp; Duct Sealing </t>
  </si>
  <si>
    <t>have a</t>
  </si>
  <si>
    <t>FIVE</t>
  </si>
  <si>
    <t>Includes HWT Venting for Model Envirosense  6G50100 (Double Pipe Tank) (100,000 BTU)</t>
  </si>
  <si>
    <t>PO REQUIRED</t>
  </si>
  <si>
    <t>MODEL 1026</t>
  </si>
  <si>
    <t>Optional Sunroom</t>
  </si>
  <si>
    <t xml:space="preserve">Gas Piping </t>
  </si>
  <si>
    <t>Gas BBQ</t>
  </si>
  <si>
    <t>Gas Stove</t>
  </si>
  <si>
    <t>Gas Dryer</t>
  </si>
  <si>
    <t>Gas Dryer 2nd Floor</t>
  </si>
  <si>
    <t>Upgrade Main Gas Line from 1" to 1 1/4"</t>
  </si>
  <si>
    <t>Additional Heat Run for Finished Basements</t>
  </si>
  <si>
    <t xml:space="preserve">Each Run </t>
  </si>
  <si>
    <t xml:space="preserve">Goodman Air Conditioners (includes gas rough-in) </t>
  </si>
  <si>
    <t>Make-up Air Prices</t>
  </si>
  <si>
    <t>Laundry Room</t>
  </si>
  <si>
    <t xml:space="preserve">Relocate laundry room </t>
  </si>
  <si>
    <t>Basement Bathroom Rough-in &amp; Upgraded Powder Room Vent Cap</t>
  </si>
  <si>
    <t xml:space="preserve">Valecraft Homes (2019) Initials: </t>
  </si>
  <si>
    <t>Higher Basement Ceiling Upgrades</t>
  </si>
  <si>
    <t xml:space="preserve">9' Basement </t>
  </si>
  <si>
    <t>10' Basement</t>
  </si>
  <si>
    <t>Energy Recovery Ventilator (ERV)</t>
  </si>
  <si>
    <t>43700 AVS Duo 1.4- 145 cfm( 12 rooms and under)</t>
  </si>
  <si>
    <t>45700 AVS Duo 1.9- 185 cfm( 12 to 17 rooms)</t>
  </si>
  <si>
    <t>ERV Controls</t>
  </si>
  <si>
    <t>40310 VENTA</t>
  </si>
  <si>
    <t>40340 ALTITUDE</t>
  </si>
  <si>
    <t>Gas Stove - 3/4" Line</t>
  </si>
  <si>
    <t>1.5 TON - 3 TON</t>
  </si>
  <si>
    <t>3.5 TON - 4 TON</t>
  </si>
  <si>
    <t>Increase Hoodfan Vent Size</t>
  </si>
  <si>
    <t>8"</t>
  </si>
  <si>
    <t xml:space="preserve">10" </t>
  </si>
  <si>
    <t>DATE:</t>
  </si>
  <si>
    <t>Note:   Includes Furnace Light Up, TSSA venting code, HWT and Commissioning</t>
  </si>
  <si>
    <t xml:space="preserve">   B - Codes for your operations as per Schedule "C"</t>
  </si>
  <si>
    <t xml:space="preserve">   C - Invoices which have more than one Contract No.  will not be accepted</t>
  </si>
  <si>
    <t xml:space="preserve">   D - A Purchase Order # must be obtained for all work performed which is not included in this contract such </t>
  </si>
  <si>
    <t xml:space="preserve">        as extras, repairs and service. This work must be submitted  on a separate invoice for each Purchase Order #.    </t>
  </si>
  <si>
    <t xml:space="preserve">   E - All invoices, extras, repairs or other must be accompanied by a completion slip, change order or work order from</t>
  </si>
  <si>
    <t xml:space="preserve">        a Valecraft Superintendent and a Purchase Order if applicable.</t>
  </si>
  <si>
    <t xml:space="preserve">   F - Code 680 is for Extras</t>
  </si>
  <si>
    <t xml:space="preserve">   G - Invoices received without ALL proper documentation will be returned.</t>
  </si>
  <si>
    <r>
      <t xml:space="preserve">   A - Contract No. , Lot / Unit No. , Model No. , Project Name,</t>
    </r>
    <r>
      <rPr>
        <b/>
        <sz val="11"/>
        <rFont val="Arial"/>
        <family val="2"/>
      </rPr>
      <t xml:space="preserve"> Completion Slip #, P.O.# (if required) Description of work</t>
    </r>
  </si>
  <si>
    <t>Proper drain to be provided by others within 20' of Unit</t>
  </si>
  <si>
    <t>Dedicated HRV / ERV</t>
  </si>
  <si>
    <t>13.4 Seer R-410A</t>
  </si>
  <si>
    <t>ALL UNITS</t>
  </si>
  <si>
    <t>GSXN3N018</t>
  </si>
  <si>
    <t>GSXN3N024</t>
  </si>
  <si>
    <t>GSXN3N030</t>
  </si>
  <si>
    <t>GSXN3N036</t>
  </si>
  <si>
    <t>GSXN3N042</t>
  </si>
  <si>
    <t>GSXN3N048</t>
  </si>
  <si>
    <t>FOUR</t>
  </si>
  <si>
    <t>AC UNIT</t>
  </si>
  <si>
    <t>TOTAL                   COST</t>
  </si>
  <si>
    <t>UNIT                   COST</t>
  </si>
  <si>
    <t xml:space="preserve">   AC Sizes  (2 Ton: 1015, 1016, 1016L, 1020, 1026, 1035, 1046)   (2.5 Ton: 1010)   (3 Ton: 1030, 1050, 1086)</t>
  </si>
  <si>
    <t>1016L</t>
  </si>
  <si>
    <t>810-3</t>
  </si>
  <si>
    <t>810-4</t>
  </si>
  <si>
    <t>826-3</t>
  </si>
  <si>
    <t>826-4</t>
  </si>
  <si>
    <t>160-2</t>
  </si>
  <si>
    <t xml:space="preserve"> 800 Series </t>
  </si>
  <si>
    <t xml:space="preserve"> 100 Series </t>
  </si>
  <si>
    <r>
      <t xml:space="preserve">Includes General Air 1042 Humidifier &amp; Goodman (GSX) Air Conditioners </t>
    </r>
    <r>
      <rPr>
        <b/>
        <sz val="11"/>
        <rFont val="Arial"/>
        <family val="2"/>
      </rPr>
      <t>(1.5 TON 13.4 SEER UNITS)</t>
    </r>
  </si>
  <si>
    <r>
      <t xml:space="preserve">Includes General Air 1042 Humidifier &amp; Goodman (GSX) Air Conditioners </t>
    </r>
    <r>
      <rPr>
        <b/>
        <sz val="11"/>
        <rFont val="Arial"/>
        <family val="2"/>
      </rPr>
      <t>(13.4 SEER UNITS)</t>
    </r>
  </si>
  <si>
    <t>DAYS</t>
  </si>
  <si>
    <t>TERMS OF PAYMENT</t>
  </si>
  <si>
    <t>Hourly Rate for Repairs and Authorized Service Outside of Contractual Obligations</t>
  </si>
  <si>
    <t xml:space="preserve">         B - Codes for your operations as per Schedule "C"</t>
  </si>
  <si>
    <t xml:space="preserve">         C - Invoices which have more than one Contract No.  will not be accepted</t>
  </si>
  <si>
    <t xml:space="preserve">         D - A Purchase Order # must be obtained for all work performed which is not included in this contract such as</t>
  </si>
  <si>
    <t xml:space="preserve">               extras, repairs and service. This work must be submitted  on a separate invoice for each Purchase Order #.    </t>
  </si>
  <si>
    <t xml:space="preserve">         E - All invoices, extras, repairs or other must be accompanied by a completion slip, change order or work order from a</t>
  </si>
  <si>
    <t xml:space="preserve">               Valecraft Superintendent and a Purchase Order if applicable.</t>
  </si>
  <si>
    <t xml:space="preserve">         F - Code 680 is for Extras</t>
  </si>
  <si>
    <t xml:space="preserve">         G - Invoices received without ALL proper documentation will be returned.</t>
  </si>
  <si>
    <r>
      <t xml:space="preserve">         A - Contract No. , Lot / Unit No. , Model No. , Project Name,</t>
    </r>
    <r>
      <rPr>
        <b/>
        <sz val="12"/>
        <rFont val="Arial"/>
        <family val="2"/>
      </rPr>
      <t xml:space="preserve"> Completion Slip #, P.O.# (if required) Description of work</t>
    </r>
  </si>
  <si>
    <r>
      <rPr>
        <b/>
        <sz val="11"/>
        <rFont val="Arial"/>
        <family val="2"/>
      </rPr>
      <t xml:space="preserve">   AC Sizes </t>
    </r>
    <r>
      <rPr>
        <sz val="11"/>
        <rFont val="Arial"/>
        <family val="2"/>
      </rPr>
      <t xml:space="preserve"> (1.5 Ton: 801, 810-3, 810-4)   (2 Ton: 804, 815)   (2.5 Ton: 826-3, 826-4, 830)   (3 Ton: 870)</t>
    </r>
  </si>
  <si>
    <t>6" Stove Vent in Towns to be in Bulkheads</t>
  </si>
  <si>
    <t xml:space="preserve">TERMS OF PAYMENT   </t>
  </si>
  <si>
    <t xml:space="preserve"> 1000 Series </t>
  </si>
  <si>
    <t>A</t>
  </si>
  <si>
    <t>B</t>
  </si>
  <si>
    <t>A + B</t>
  </si>
  <si>
    <t>Merkley Oaks</t>
  </si>
  <si>
    <t>T.B.A.</t>
  </si>
  <si>
    <t>SEPARATE</t>
  </si>
  <si>
    <t>CODE 220 &amp; 221 TOTAL</t>
  </si>
  <si>
    <t>April 1, 2025 to March 31, 2026</t>
  </si>
  <si>
    <t>XXX - XXX</t>
  </si>
  <si>
    <t xml:space="preserve"> 200 Series </t>
  </si>
  <si>
    <t>"A" B01</t>
  </si>
  <si>
    <t>"B" B02</t>
  </si>
  <si>
    <t>"C" B03</t>
  </si>
  <si>
    <t>"D" B04</t>
  </si>
  <si>
    <t>"E" 101</t>
  </si>
  <si>
    <t>"F" 202</t>
  </si>
  <si>
    <t>"F" 102</t>
  </si>
  <si>
    <t>"G" 103</t>
  </si>
  <si>
    <t>"H" 104</t>
  </si>
  <si>
    <t>"E" 201</t>
  </si>
  <si>
    <t>"G" 203</t>
  </si>
  <si>
    <t>"I" 204</t>
  </si>
  <si>
    <t>"E" 301</t>
  </si>
  <si>
    <t>"F" 302</t>
  </si>
  <si>
    <t>"G" 303</t>
  </si>
  <si>
    <t>"I" 304</t>
  </si>
  <si>
    <t>201-2</t>
  </si>
  <si>
    <t>201-3</t>
  </si>
  <si>
    <t>N/A</t>
  </si>
  <si>
    <t>Basement</t>
  </si>
  <si>
    <t>Level 1</t>
  </si>
  <si>
    <t>Level 2</t>
  </si>
  <si>
    <t>Level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</si>
</sst>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0.00_)"/>
    <numFmt numFmtId="165" formatCode="mmmm\ d\,\ yyyy"/>
    <numFmt numFmtId="166" formatCode="&quot;$&quot;#,##0.00"/>
  </numFmts>
  <fonts count="21">
    <font>
      <sz val="12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b/>
      <u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4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auto="1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double">
        <color indexed="8"/>
      </bottom>
      <diagonal/>
    </border>
    <border>
      <left/>
      <right/>
      <top style="thin">
        <color auto="1"/>
      </top>
      <bottom style="double">
        <color indexed="8"/>
      </bottom>
      <diagonal/>
    </border>
    <border>
      <left/>
      <right style="double">
        <color indexed="8"/>
      </right>
      <top style="thin">
        <color auto="1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auto="1"/>
      </top>
      <bottom style="thin">
        <color auto="1"/>
      </bottom>
      <diagonal/>
    </border>
    <border>
      <left/>
      <right style="double">
        <color indexed="8"/>
      </right>
      <top style="thin">
        <color auto="1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double">
        <color indexed="8"/>
      </bottom>
      <diagonal/>
    </border>
    <border>
      <left/>
      <right/>
      <top style="thin">
        <color auto="1"/>
      </top>
      <bottom style="double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81">
    <xf numFmtId="0" fontId="0" fillId="0" borderId="0" xfId="0"/>
    <xf numFmtId="0" fontId="3" fillId="0" borderId="0" xfId="0" applyFont="1"/>
    <xf numFmtId="0" fontId="8" fillId="0" borderId="0" xfId="0" applyFont="1" applyAlignment="1">
      <alignment horizontal="center" vertical="center"/>
    </xf>
    <xf numFmtId="166" fontId="5" fillId="0" borderId="0" xfId="0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164" fontId="18" fillId="0" borderId="4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horizontal="center" vertical="center"/>
    </xf>
    <xf numFmtId="164" fontId="18" fillId="0" borderId="6" xfId="0" applyNumberFormat="1" applyFont="1" applyBorder="1" applyAlignment="1">
      <alignment vertical="center"/>
    </xf>
    <xf numFmtId="164" fontId="18" fillId="0" borderId="7" xfId="0" applyNumberFormat="1" applyFont="1" applyBorder="1" applyAlignment="1">
      <alignment vertical="center"/>
    </xf>
    <xf numFmtId="166" fontId="1" fillId="0" borderId="7" xfId="0" applyNumberFormat="1" applyFont="1" applyBorder="1" applyAlignment="1">
      <alignment horizontal="center" vertical="center"/>
    </xf>
    <xf numFmtId="166" fontId="1" fillId="0" borderId="8" xfId="0" applyNumberFormat="1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6" fontId="6" fillId="0" borderId="27" xfId="0" applyNumberFormat="1" applyFont="1" applyBorder="1" applyAlignment="1">
      <alignment horizontal="center" vertical="center"/>
    </xf>
    <xf numFmtId="166" fontId="3" fillId="0" borderId="55" xfId="0" applyNumberFormat="1" applyFont="1" applyBorder="1" applyAlignment="1">
      <alignment horizontal="center" vertical="center"/>
    </xf>
    <xf numFmtId="166" fontId="1" fillId="0" borderId="55" xfId="0" applyNumberFormat="1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6" fontId="8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8" fillId="0" borderId="6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6" fontId="8" fillId="0" borderId="60" xfId="1" applyNumberFormat="1" applyFont="1" applyBorder="1" applyAlignment="1" applyProtection="1">
      <alignment horizontal="center" vertical="center"/>
    </xf>
    <xf numFmtId="166" fontId="8" fillId="0" borderId="61" xfId="1" applyNumberFormat="1" applyFont="1" applyBorder="1" applyAlignment="1" applyProtection="1">
      <alignment horizontal="center" vertical="center"/>
    </xf>
    <xf numFmtId="166" fontId="8" fillId="0" borderId="62" xfId="1" applyNumberFormat="1" applyFont="1" applyBorder="1" applyAlignment="1" applyProtection="1">
      <alignment horizontal="center" vertical="center"/>
    </xf>
    <xf numFmtId="166" fontId="8" fillId="0" borderId="61" xfId="0" applyNumberFormat="1" applyFont="1" applyBorder="1" applyAlignment="1">
      <alignment horizontal="center" vertical="center"/>
    </xf>
    <xf numFmtId="166" fontId="8" fillId="0" borderId="63" xfId="1" applyNumberFormat="1" applyFont="1" applyBorder="1" applyAlignment="1" applyProtection="1">
      <alignment horizontal="center" vertical="center"/>
    </xf>
    <xf numFmtId="166" fontId="8" fillId="0" borderId="64" xfId="0" applyNumberFormat="1" applyFont="1" applyBorder="1" applyAlignment="1">
      <alignment horizontal="center" vertical="center"/>
    </xf>
    <xf numFmtId="166" fontId="8" fillId="0" borderId="64" xfId="1" applyNumberFormat="1" applyFont="1" applyBorder="1" applyAlignment="1" applyProtection="1">
      <alignment horizontal="center" vertical="center"/>
    </xf>
    <xf numFmtId="166" fontId="8" fillId="0" borderId="65" xfId="1" applyNumberFormat="1" applyFont="1" applyBorder="1" applyAlignment="1" applyProtection="1">
      <alignment horizontal="center" vertical="center"/>
    </xf>
    <xf numFmtId="166" fontId="8" fillId="0" borderId="71" xfId="1" applyNumberFormat="1" applyFont="1" applyBorder="1" applyAlignment="1" applyProtection="1">
      <alignment horizontal="center" vertical="center"/>
    </xf>
    <xf numFmtId="166" fontId="8" fillId="0" borderId="72" xfId="1" applyNumberFormat="1" applyFont="1" applyBorder="1" applyAlignment="1" applyProtection="1">
      <alignment horizontal="center" vertical="center"/>
    </xf>
    <xf numFmtId="166" fontId="5" fillId="0" borderId="71" xfId="1" applyNumberFormat="1" applyFont="1" applyBorder="1" applyAlignment="1" applyProtection="1">
      <alignment horizontal="center" vertical="center"/>
    </xf>
    <xf numFmtId="166" fontId="5" fillId="0" borderId="72" xfId="1" applyNumberFormat="1" applyFont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7" fontId="8" fillId="0" borderId="60" xfId="1" applyNumberFormat="1" applyFont="1" applyBorder="1" applyAlignment="1" applyProtection="1">
      <alignment horizontal="center" vertical="center"/>
    </xf>
    <xf numFmtId="7" fontId="8" fillId="0" borderId="61" xfId="1" applyNumberFormat="1" applyFont="1" applyBorder="1" applyAlignment="1" applyProtection="1">
      <alignment horizontal="center" vertical="center"/>
    </xf>
    <xf numFmtId="7" fontId="8" fillId="0" borderId="77" xfId="1" applyNumberFormat="1" applyFont="1" applyBorder="1" applyAlignment="1" applyProtection="1">
      <alignment horizontal="center" vertical="center"/>
    </xf>
    <xf numFmtId="7" fontId="8" fillId="0" borderId="78" xfId="1" applyNumberFormat="1" applyFont="1" applyBorder="1" applyAlignment="1" applyProtection="1">
      <alignment horizontal="center" vertical="center"/>
    </xf>
    <xf numFmtId="7" fontId="5" fillId="0" borderId="60" xfId="1" applyNumberFormat="1" applyFont="1" applyFill="1" applyBorder="1" applyAlignment="1" applyProtection="1">
      <alignment horizontal="center" vertical="center"/>
    </xf>
    <xf numFmtId="7" fontId="8" fillId="0" borderId="71" xfId="1" applyNumberFormat="1" applyFont="1" applyBorder="1" applyAlignment="1" applyProtection="1">
      <alignment horizontal="center" vertical="center"/>
    </xf>
    <xf numFmtId="7" fontId="8" fillId="0" borderId="16" xfId="1" applyNumberFormat="1" applyFont="1" applyBorder="1" applyAlignment="1" applyProtection="1">
      <alignment horizontal="center" vertical="center"/>
    </xf>
    <xf numFmtId="7" fontId="8" fillId="0" borderId="22" xfId="1" applyNumberFormat="1" applyFont="1" applyBorder="1" applyAlignment="1" applyProtection="1">
      <alignment horizontal="center" vertical="center"/>
    </xf>
    <xf numFmtId="7" fontId="8" fillId="0" borderId="62" xfId="1" applyNumberFormat="1" applyFont="1" applyBorder="1" applyAlignment="1" applyProtection="1">
      <alignment horizontal="center" vertical="center"/>
    </xf>
    <xf numFmtId="7" fontId="5" fillId="0" borderId="60" xfId="1" applyNumberFormat="1" applyFont="1" applyBorder="1" applyAlignment="1" applyProtection="1">
      <alignment horizontal="center" vertical="center"/>
    </xf>
    <xf numFmtId="7" fontId="5" fillId="0" borderId="63" xfId="1" applyNumberFormat="1" applyFont="1" applyBorder="1" applyAlignment="1" applyProtection="1">
      <alignment horizontal="right" vertical="center"/>
    </xf>
    <xf numFmtId="7" fontId="8" fillId="0" borderId="65" xfId="1" applyNumberFormat="1" applyFont="1" applyBorder="1" applyAlignment="1" applyProtection="1">
      <alignment horizontal="right" vertical="center"/>
    </xf>
    <xf numFmtId="166" fontId="8" fillId="0" borderId="16" xfId="0" applyNumberFormat="1" applyFont="1" applyBorder="1" applyAlignment="1">
      <alignment horizontal="center" vertical="center"/>
    </xf>
    <xf numFmtId="166" fontId="8" fillId="0" borderId="17" xfId="0" applyNumberFormat="1" applyFont="1" applyBorder="1" applyAlignment="1">
      <alignment horizontal="center" vertical="center"/>
    </xf>
    <xf numFmtId="166" fontId="5" fillId="0" borderId="17" xfId="0" applyNumberFormat="1" applyFont="1" applyBorder="1" applyAlignment="1">
      <alignment horizontal="center" vertical="center"/>
    </xf>
    <xf numFmtId="166" fontId="8" fillId="0" borderId="22" xfId="0" applyNumberFormat="1" applyFont="1" applyBorder="1" applyAlignment="1">
      <alignment horizontal="center" vertical="center"/>
    </xf>
    <xf numFmtId="166" fontId="8" fillId="0" borderId="60" xfId="0" applyNumberFormat="1" applyFont="1" applyBorder="1" applyAlignment="1">
      <alignment horizontal="center" vertical="center"/>
    </xf>
    <xf numFmtId="166" fontId="8" fillId="0" borderId="29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7" fontId="8" fillId="0" borderId="61" xfId="0" applyNumberFormat="1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7" fontId="8" fillId="0" borderId="81" xfId="1" applyNumberFormat="1" applyFont="1" applyBorder="1" applyAlignment="1" applyProtection="1">
      <alignment horizontal="right" vertical="center"/>
    </xf>
    <xf numFmtId="7" fontId="8" fillId="0" borderId="82" xfId="1" applyNumberFormat="1" applyFont="1" applyBorder="1" applyAlignment="1" applyProtection="1">
      <alignment horizontal="center" vertical="center"/>
    </xf>
    <xf numFmtId="7" fontId="8" fillId="0" borderId="82" xfId="1" applyNumberFormat="1" applyFont="1" applyBorder="1" applyAlignment="1" applyProtection="1">
      <alignment horizontal="right" vertical="center"/>
    </xf>
    <xf numFmtId="7" fontId="8" fillId="0" borderId="83" xfId="1" applyNumberFormat="1" applyFont="1" applyBorder="1" applyAlignment="1" applyProtection="1">
      <alignment horizontal="right" vertical="center"/>
    </xf>
    <xf numFmtId="7" fontId="8" fillId="0" borderId="84" xfId="1" applyNumberFormat="1" applyFont="1" applyBorder="1" applyAlignment="1" applyProtection="1">
      <alignment horizontal="right" vertical="center"/>
    </xf>
    <xf numFmtId="7" fontId="8" fillId="0" borderId="76" xfId="1" applyNumberFormat="1" applyFont="1" applyBorder="1" applyAlignment="1" applyProtection="1">
      <alignment horizontal="right" vertical="center"/>
    </xf>
    <xf numFmtId="0" fontId="15" fillId="0" borderId="71" xfId="0" applyFont="1" applyBorder="1" applyAlignment="1">
      <alignment vertical="center"/>
    </xf>
    <xf numFmtId="0" fontId="15" fillId="0" borderId="60" xfId="0" applyFont="1" applyBorder="1" applyAlignment="1">
      <alignment vertical="center"/>
    </xf>
    <xf numFmtId="0" fontId="9" fillId="0" borderId="85" xfId="0" applyFont="1" applyBorder="1" applyAlignment="1">
      <alignment vertical="center"/>
    </xf>
    <xf numFmtId="0" fontId="6" fillId="0" borderId="91" xfId="0" applyFont="1" applyBorder="1" applyAlignment="1">
      <alignment horizontal="center" vertical="center"/>
    </xf>
    <xf numFmtId="166" fontId="8" fillId="0" borderId="100" xfId="0" applyNumberFormat="1" applyFont="1" applyBorder="1" applyAlignment="1">
      <alignment horizontal="center" vertical="center"/>
    </xf>
    <xf numFmtId="166" fontId="6" fillId="0" borderId="102" xfId="0" applyNumberFormat="1" applyFont="1" applyBorder="1" applyAlignment="1">
      <alignment horizontal="center" vertical="center"/>
    </xf>
    <xf numFmtId="0" fontId="9" fillId="0" borderId="103" xfId="0" applyFont="1" applyBorder="1" applyAlignment="1">
      <alignment vertical="center"/>
    </xf>
    <xf numFmtId="0" fontId="3" fillId="0" borderId="103" xfId="0" applyFont="1" applyBorder="1" applyAlignment="1">
      <alignment vertical="center"/>
    </xf>
    <xf numFmtId="166" fontId="8" fillId="0" borderId="95" xfId="0" applyNumberFormat="1" applyFont="1" applyBorder="1" applyAlignment="1">
      <alignment horizontal="center" vertical="center"/>
    </xf>
    <xf numFmtId="166" fontId="6" fillId="0" borderId="97" xfId="0" applyNumberFormat="1" applyFont="1" applyBorder="1" applyAlignment="1">
      <alignment horizontal="center" vertical="center"/>
    </xf>
    <xf numFmtId="0" fontId="11" fillId="0" borderId="103" xfId="0" applyFont="1" applyBorder="1" applyAlignment="1">
      <alignment horizontal="left" vertical="center"/>
    </xf>
    <xf numFmtId="0" fontId="3" fillId="0" borderId="103" xfId="0" applyFont="1" applyBorder="1" applyAlignment="1">
      <alignment horizontal="left" vertical="center"/>
    </xf>
    <xf numFmtId="166" fontId="6" fillId="0" borderId="107" xfId="0" applyNumberFormat="1" applyFont="1" applyBorder="1" applyAlignment="1">
      <alignment horizontal="center" vertical="center"/>
    </xf>
    <xf numFmtId="166" fontId="6" fillId="0" borderId="69" xfId="0" applyNumberFormat="1" applyFont="1" applyBorder="1" applyAlignment="1">
      <alignment horizontal="center" vertical="center"/>
    </xf>
    <xf numFmtId="166" fontId="3" fillId="0" borderId="107" xfId="0" applyNumberFormat="1" applyFont="1" applyBorder="1" applyAlignment="1">
      <alignment horizontal="center" vertical="center"/>
    </xf>
    <xf numFmtId="166" fontId="8" fillId="0" borderId="81" xfId="0" applyNumberFormat="1" applyFont="1" applyBorder="1" applyAlignment="1">
      <alignment horizontal="center" vertical="center"/>
    </xf>
    <xf numFmtId="166" fontId="3" fillId="0" borderId="76" xfId="0" applyNumberFormat="1" applyFont="1" applyBorder="1" applyAlignment="1">
      <alignment horizontal="center" vertical="center"/>
    </xf>
    <xf numFmtId="166" fontId="6" fillId="0" borderId="76" xfId="0" applyNumberFormat="1" applyFont="1" applyBorder="1" applyAlignment="1">
      <alignment horizontal="center" vertical="center"/>
    </xf>
    <xf numFmtId="166" fontId="5" fillId="0" borderId="109" xfId="0" applyNumberFormat="1" applyFont="1" applyBorder="1" applyAlignment="1">
      <alignment horizontal="center" vertical="center"/>
    </xf>
    <xf numFmtId="166" fontId="8" fillId="0" borderId="109" xfId="0" applyNumberFormat="1" applyFont="1" applyBorder="1" applyAlignment="1">
      <alignment horizontal="center" vertical="center"/>
    </xf>
    <xf numFmtId="166" fontId="5" fillId="0" borderId="81" xfId="2" applyNumberFormat="1" applyFont="1" applyFill="1" applyBorder="1" applyAlignment="1">
      <alignment horizontal="center" vertical="center"/>
    </xf>
    <xf numFmtId="166" fontId="5" fillId="0" borderId="81" xfId="2" applyNumberFormat="1" applyFont="1" applyBorder="1" applyAlignment="1">
      <alignment horizontal="center" vertical="center"/>
    </xf>
    <xf numFmtId="166" fontId="5" fillId="0" borderId="110" xfId="0" applyNumberFormat="1" applyFont="1" applyBorder="1" applyAlignment="1">
      <alignment horizontal="center" vertical="center"/>
    </xf>
    <xf numFmtId="166" fontId="6" fillId="0" borderId="111" xfId="0" applyNumberFormat="1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166" fontId="9" fillId="0" borderId="107" xfId="0" applyNumberFormat="1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166" fontId="8" fillId="0" borderId="107" xfId="0" applyNumberFormat="1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166" fontId="5" fillId="0" borderId="95" xfId="0" applyNumberFormat="1" applyFont="1" applyBorder="1" applyAlignment="1">
      <alignment horizontal="center" vertical="center"/>
    </xf>
    <xf numFmtId="0" fontId="3" fillId="0" borderId="113" xfId="0" applyFont="1" applyBorder="1" applyAlignment="1">
      <alignment vertical="center"/>
    </xf>
    <xf numFmtId="166" fontId="6" fillId="0" borderId="59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18" fillId="0" borderId="0" xfId="0" applyNumberFormat="1" applyFont="1" applyAlignment="1">
      <alignment vertical="center"/>
    </xf>
    <xf numFmtId="0" fontId="8" fillId="0" borderId="79" xfId="0" applyFont="1" applyBorder="1" applyAlignment="1">
      <alignment horizontal="left" vertical="center"/>
    </xf>
    <xf numFmtId="0" fontId="8" fillId="0" borderId="115" xfId="0" applyFont="1" applyBorder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8" fillId="0" borderId="113" xfId="0" applyFont="1" applyBorder="1" applyAlignment="1">
      <alignment horizontal="center" vertical="center"/>
    </xf>
    <xf numFmtId="0" fontId="10" fillId="0" borderId="113" xfId="0" applyFont="1" applyBorder="1" applyAlignment="1">
      <alignment vertical="center"/>
    </xf>
    <xf numFmtId="0" fontId="3" fillId="0" borderId="98" xfId="0" applyFont="1" applyBorder="1" applyAlignment="1">
      <alignment vertical="center"/>
    </xf>
    <xf numFmtId="0" fontId="8" fillId="0" borderId="98" xfId="0" applyFont="1" applyBorder="1" applyAlignment="1">
      <alignment vertical="center"/>
    </xf>
    <xf numFmtId="0" fontId="8" fillId="0" borderId="113" xfId="0" applyFont="1" applyBorder="1" applyAlignment="1">
      <alignment vertical="center"/>
    </xf>
    <xf numFmtId="0" fontId="9" fillId="0" borderId="113" xfId="0" applyFont="1" applyBorder="1" applyAlignment="1">
      <alignment horizontal="center" vertical="center"/>
    </xf>
    <xf numFmtId="0" fontId="8" fillId="0" borderId="113" xfId="0" applyFont="1" applyBorder="1" applyAlignment="1">
      <alignment horizontal="left" vertical="center"/>
    </xf>
    <xf numFmtId="165" fontId="5" fillId="0" borderId="28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9" fontId="4" fillId="0" borderId="60" xfId="3" applyFont="1" applyBorder="1" applyAlignment="1" applyProtection="1">
      <alignment horizontal="center" vertical="center"/>
    </xf>
    <xf numFmtId="9" fontId="4" fillId="0" borderId="61" xfId="3" applyFont="1" applyBorder="1" applyAlignment="1" applyProtection="1">
      <alignment horizontal="center" vertical="center"/>
    </xf>
    <xf numFmtId="9" fontId="4" fillId="0" borderId="62" xfId="3" applyFont="1" applyBorder="1" applyAlignment="1" applyProtection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9" fontId="6" fillId="2" borderId="31" xfId="0" applyNumberFormat="1" applyFont="1" applyFill="1" applyBorder="1" applyAlignment="1">
      <alignment horizontal="center" vertical="center"/>
    </xf>
    <xf numFmtId="0" fontId="6" fillId="0" borderId="0" xfId="0" applyFont="1"/>
    <xf numFmtId="0" fontId="8" fillId="0" borderId="4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5" fontId="5" fillId="0" borderId="5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9" fillId="0" borderId="0" xfId="0" applyFont="1"/>
    <xf numFmtId="0" fontId="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6" fillId="0" borderId="121" xfId="0" applyFont="1" applyBorder="1" applyAlignment="1">
      <alignment horizontal="center" vertical="center"/>
    </xf>
    <xf numFmtId="0" fontId="5" fillId="0" borderId="123" xfId="0" applyFont="1" applyBorder="1" applyAlignment="1">
      <alignment horizontal="center" vertical="center"/>
    </xf>
    <xf numFmtId="0" fontId="4" fillId="0" borderId="124" xfId="0" applyFont="1" applyBorder="1" applyAlignment="1">
      <alignment horizontal="center" vertical="center"/>
    </xf>
    <xf numFmtId="0" fontId="4" fillId="0" borderId="125" xfId="0" applyFont="1" applyBorder="1" applyAlignment="1">
      <alignment horizontal="center" vertical="center"/>
    </xf>
    <xf numFmtId="0" fontId="4" fillId="0" borderId="126" xfId="0" applyFont="1" applyBorder="1" applyAlignment="1">
      <alignment horizontal="center" vertical="center"/>
    </xf>
    <xf numFmtId="9" fontId="4" fillId="0" borderId="124" xfId="3" applyFont="1" applyBorder="1" applyAlignment="1" applyProtection="1">
      <alignment horizontal="center" vertical="center"/>
    </xf>
    <xf numFmtId="9" fontId="4" fillId="0" borderId="125" xfId="3" applyFont="1" applyBorder="1" applyAlignment="1" applyProtection="1">
      <alignment horizontal="center" vertical="center"/>
    </xf>
    <xf numFmtId="9" fontId="4" fillId="0" borderId="126" xfId="3" applyFont="1" applyBorder="1" applyAlignment="1" applyProtection="1">
      <alignment horizontal="center" vertical="center"/>
    </xf>
    <xf numFmtId="0" fontId="5" fillId="0" borderId="127" xfId="0" applyFont="1" applyBorder="1" applyAlignment="1">
      <alignment horizontal="center" vertical="center"/>
    </xf>
    <xf numFmtId="0" fontId="4" fillId="0" borderId="128" xfId="0" applyFont="1" applyBorder="1" applyAlignment="1">
      <alignment horizontal="center" vertical="center"/>
    </xf>
    <xf numFmtId="0" fontId="4" fillId="0" borderId="129" xfId="0" applyFont="1" applyBorder="1" applyAlignment="1">
      <alignment horizontal="center" vertical="center"/>
    </xf>
    <xf numFmtId="0" fontId="4" fillId="0" borderId="130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166" fontId="8" fillId="0" borderId="124" xfId="0" applyNumberFormat="1" applyFont="1" applyBorder="1" applyAlignment="1">
      <alignment horizontal="center" vertical="center"/>
    </xf>
    <xf numFmtId="166" fontId="8" fillId="0" borderId="125" xfId="0" applyNumberFormat="1" applyFont="1" applyBorder="1" applyAlignment="1">
      <alignment horizontal="center" vertical="center"/>
    </xf>
    <xf numFmtId="166" fontId="8" fillId="0" borderId="126" xfId="0" applyNumberFormat="1" applyFont="1" applyBorder="1" applyAlignment="1">
      <alignment horizontal="center" vertical="center"/>
    </xf>
    <xf numFmtId="166" fontId="5" fillId="0" borderId="124" xfId="0" applyNumberFormat="1" applyFont="1" applyBorder="1" applyAlignment="1">
      <alignment horizontal="center" vertical="center"/>
    </xf>
    <xf numFmtId="0" fontId="5" fillId="0" borderId="131" xfId="0" applyFont="1" applyBorder="1" applyAlignment="1">
      <alignment horizontal="center" vertical="center"/>
    </xf>
    <xf numFmtId="166" fontId="8" fillId="0" borderId="128" xfId="0" applyNumberFormat="1" applyFont="1" applyBorder="1" applyAlignment="1">
      <alignment horizontal="center" vertical="center"/>
    </xf>
    <xf numFmtId="166" fontId="8" fillId="0" borderId="129" xfId="0" applyNumberFormat="1" applyFont="1" applyBorder="1" applyAlignment="1">
      <alignment horizontal="center" vertical="center"/>
    </xf>
    <xf numFmtId="166" fontId="8" fillId="0" borderId="130" xfId="0" applyNumberFormat="1" applyFont="1" applyBorder="1" applyAlignment="1">
      <alignment horizontal="center" vertical="center"/>
    </xf>
    <xf numFmtId="166" fontId="8" fillId="0" borderId="131" xfId="0" applyNumberFormat="1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66" fontId="5" fillId="0" borderId="71" xfId="1" applyNumberFormat="1" applyFont="1" applyFill="1" applyBorder="1" applyAlignment="1" applyProtection="1">
      <alignment horizontal="center" vertical="center"/>
    </xf>
    <xf numFmtId="0" fontId="3" fillId="0" borderId="11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07" xfId="0" applyFont="1" applyBorder="1" applyAlignment="1">
      <alignment horizontal="center" vertical="center"/>
    </xf>
    <xf numFmtId="166" fontId="8" fillId="0" borderId="16" xfId="1" applyNumberFormat="1" applyFont="1" applyBorder="1" applyAlignment="1" applyProtection="1">
      <alignment horizontal="center" vertical="center"/>
    </xf>
    <xf numFmtId="166" fontId="8" fillId="0" borderId="17" xfId="1" applyNumberFormat="1" applyFont="1" applyBorder="1" applyAlignment="1" applyProtection="1">
      <alignment horizontal="center" vertical="center"/>
    </xf>
    <xf numFmtId="166" fontId="8" fillId="0" borderId="22" xfId="1" applyNumberFormat="1" applyFont="1" applyBorder="1" applyAlignment="1" applyProtection="1">
      <alignment horizontal="center" vertical="center"/>
    </xf>
    <xf numFmtId="166" fontId="8" fillId="0" borderId="29" xfId="1" applyNumberFormat="1" applyFont="1" applyBorder="1" applyAlignment="1" applyProtection="1">
      <alignment horizontal="center" vertical="center"/>
    </xf>
    <xf numFmtId="0" fontId="6" fillId="2" borderId="12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8" fillId="0" borderId="103" xfId="0" applyFont="1" applyBorder="1" applyAlignment="1">
      <alignment vertical="center"/>
    </xf>
    <xf numFmtId="0" fontId="8" fillId="4" borderId="103" xfId="0" applyFont="1" applyFill="1" applyBorder="1" applyAlignment="1">
      <alignment horizontal="center" vertical="center"/>
    </xf>
    <xf numFmtId="166" fontId="3" fillId="0" borderId="34" xfId="2" applyNumberFormat="1" applyFont="1" applyBorder="1" applyAlignment="1" applyProtection="1">
      <alignment horizontal="center" vertical="center"/>
    </xf>
    <xf numFmtId="166" fontId="6" fillId="0" borderId="35" xfId="2" applyNumberFormat="1" applyFont="1" applyBorder="1" applyAlignment="1" applyProtection="1">
      <alignment horizontal="center" vertical="center"/>
    </xf>
    <xf numFmtId="166" fontId="3" fillId="0" borderId="39" xfId="2" applyNumberFormat="1" applyFont="1" applyBorder="1" applyAlignment="1" applyProtection="1">
      <alignment horizontal="center" vertical="center"/>
    </xf>
    <xf numFmtId="166" fontId="3" fillId="0" borderId="95" xfId="2" applyNumberFormat="1" applyFont="1" applyBorder="1" applyAlignment="1" applyProtection="1">
      <alignment horizontal="center" vertical="center"/>
    </xf>
    <xf numFmtId="166" fontId="6" fillId="0" borderId="96" xfId="2" applyNumberFormat="1" applyFont="1" applyBorder="1" applyAlignment="1" applyProtection="1">
      <alignment horizontal="center" vertical="center"/>
    </xf>
    <xf numFmtId="166" fontId="3" fillId="0" borderId="97" xfId="2" applyNumberFormat="1" applyFont="1" applyBorder="1" applyAlignment="1" applyProtection="1">
      <alignment horizontal="center" vertical="center"/>
    </xf>
    <xf numFmtId="166" fontId="3" fillId="0" borderId="100" xfId="0" applyNumberFormat="1" applyFont="1" applyBorder="1" applyAlignment="1">
      <alignment horizontal="center" vertical="center"/>
    </xf>
    <xf numFmtId="166" fontId="6" fillId="0" borderId="101" xfId="0" applyNumberFormat="1" applyFont="1" applyBorder="1" applyAlignment="1">
      <alignment horizontal="center" vertical="center"/>
    </xf>
    <xf numFmtId="166" fontId="6" fillId="0" borderId="30" xfId="0" applyNumberFormat="1" applyFont="1" applyBorder="1" applyAlignment="1">
      <alignment horizontal="center" vertical="center"/>
    </xf>
    <xf numFmtId="166" fontId="3" fillId="0" borderId="95" xfId="0" applyNumberFormat="1" applyFont="1" applyBorder="1" applyAlignment="1">
      <alignment horizontal="center" vertical="center"/>
    </xf>
    <xf numFmtId="166" fontId="6" fillId="0" borderId="96" xfId="0" applyNumberFormat="1" applyFont="1" applyBorder="1" applyAlignment="1">
      <alignment horizontal="center" vertical="center"/>
    </xf>
    <xf numFmtId="166" fontId="6" fillId="0" borderId="108" xfId="0" applyNumberFormat="1" applyFont="1" applyBorder="1" applyAlignment="1">
      <alignment horizontal="center" vertical="center"/>
    </xf>
    <xf numFmtId="166" fontId="3" fillId="0" borderId="81" xfId="0" applyNumberFormat="1" applyFont="1" applyBorder="1" applyAlignment="1">
      <alignment horizontal="center" vertical="center"/>
    </xf>
    <xf numFmtId="166" fontId="6" fillId="0" borderId="109" xfId="0" applyNumberFormat="1" applyFont="1" applyBorder="1" applyAlignment="1">
      <alignment horizontal="center" vertical="center"/>
    </xf>
    <xf numFmtId="166" fontId="6" fillId="0" borderId="95" xfId="2" applyNumberFormat="1" applyFont="1" applyFill="1" applyBorder="1" applyAlignment="1" applyProtection="1">
      <alignment horizontal="center" vertical="center"/>
    </xf>
    <xf numFmtId="166" fontId="3" fillId="0" borderId="109" xfId="0" applyNumberFormat="1" applyFont="1" applyBorder="1" applyAlignment="1">
      <alignment horizontal="center" vertical="center"/>
    </xf>
    <xf numFmtId="166" fontId="6" fillId="0" borderId="81" xfId="2" applyNumberFormat="1" applyFont="1" applyBorder="1" applyAlignment="1">
      <alignment horizontal="center" vertical="center"/>
    </xf>
    <xf numFmtId="166" fontId="6" fillId="0" borderId="110" xfId="0" applyNumberFormat="1" applyFont="1" applyBorder="1" applyAlignment="1">
      <alignment horizontal="center" vertical="center"/>
    </xf>
    <xf numFmtId="166" fontId="9" fillId="0" borderId="95" xfId="0" applyNumberFormat="1" applyFont="1" applyBorder="1" applyAlignment="1">
      <alignment horizontal="center" vertical="center"/>
    </xf>
    <xf numFmtId="166" fontId="9" fillId="0" borderId="109" xfId="0" applyNumberFormat="1" applyFont="1" applyBorder="1" applyAlignment="1">
      <alignment horizontal="center" vertical="center"/>
    </xf>
    <xf numFmtId="166" fontId="6" fillId="0" borderId="95" xfId="0" applyNumberFormat="1" applyFont="1" applyBorder="1" applyAlignment="1">
      <alignment horizontal="center" vertical="center"/>
    </xf>
    <xf numFmtId="166" fontId="3" fillId="0" borderId="58" xfId="0" applyNumberFormat="1" applyFont="1" applyBorder="1" applyAlignment="1">
      <alignment horizontal="center" vertical="center"/>
    </xf>
    <xf numFmtId="166" fontId="6" fillId="0" borderId="54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9" fontId="6" fillId="0" borderId="77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66" fontId="6" fillId="3" borderId="27" xfId="0" applyNumberFormat="1" applyFont="1" applyFill="1" applyBorder="1" applyAlignment="1">
      <alignment horizontal="center" vertical="center"/>
    </xf>
    <xf numFmtId="166" fontId="5" fillId="3" borderId="124" xfId="0" applyNumberFormat="1" applyFont="1" applyFill="1" applyBorder="1" applyAlignment="1">
      <alignment horizontal="center" vertical="center"/>
    </xf>
    <xf numFmtId="166" fontId="8" fillId="3" borderId="126" xfId="1" applyNumberFormat="1" applyFont="1" applyFill="1" applyBorder="1" applyAlignment="1" applyProtection="1">
      <alignment horizontal="center" vertical="center"/>
    </xf>
    <xf numFmtId="166" fontId="8" fillId="3" borderId="107" xfId="0" applyNumberFormat="1" applyFont="1" applyFill="1" applyBorder="1" applyAlignment="1">
      <alignment horizontal="center" vertical="center"/>
    </xf>
    <xf numFmtId="166" fontId="5" fillId="3" borderId="139" xfId="0" applyNumberFormat="1" applyFont="1" applyFill="1" applyBorder="1" applyAlignment="1">
      <alignment horizontal="center" vertical="center"/>
    </xf>
    <xf numFmtId="166" fontId="8" fillId="3" borderId="137" xfId="2" applyNumberFormat="1" applyFont="1" applyFill="1" applyBorder="1" applyAlignment="1">
      <alignment horizontal="center" vertical="center"/>
    </xf>
    <xf numFmtId="166" fontId="5" fillId="0" borderId="139" xfId="0" applyNumberFormat="1" applyFont="1" applyBorder="1" applyAlignment="1">
      <alignment horizontal="center" vertical="center"/>
    </xf>
    <xf numFmtId="166" fontId="8" fillId="0" borderId="137" xfId="0" applyNumberFormat="1" applyFont="1" applyBorder="1" applyAlignment="1">
      <alignment horizontal="center" vertical="center"/>
    </xf>
    <xf numFmtId="166" fontId="5" fillId="0" borderId="137" xfId="0" applyNumberFormat="1" applyFont="1" applyBorder="1" applyAlignment="1">
      <alignment horizontal="center" vertical="center"/>
    </xf>
    <xf numFmtId="166" fontId="8" fillId="0" borderId="140" xfId="0" applyNumberFormat="1" applyFont="1" applyBorder="1" applyAlignment="1">
      <alignment horizontal="center" vertical="center"/>
    </xf>
    <xf numFmtId="166" fontId="8" fillId="0" borderId="138" xfId="0" applyNumberFormat="1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4" fillId="0" borderId="141" xfId="0" applyFont="1" applyBorder="1" applyAlignment="1">
      <alignment horizontal="center" vertical="center"/>
    </xf>
    <xf numFmtId="9" fontId="4" fillId="0" borderId="141" xfId="3" applyFont="1" applyBorder="1" applyAlignment="1" applyProtection="1">
      <alignment horizontal="center" vertical="center"/>
    </xf>
    <xf numFmtId="0" fontId="4" fillId="0" borderId="142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166" fontId="5" fillId="0" borderId="139" xfId="1" applyNumberFormat="1" applyFont="1" applyFill="1" applyBorder="1" applyAlignment="1" applyProtection="1">
      <alignment horizontal="center" vertical="center"/>
    </xf>
    <xf numFmtId="166" fontId="8" fillId="0" borderId="137" xfId="1" applyNumberFormat="1" applyFont="1" applyBorder="1" applyAlignment="1" applyProtection="1">
      <alignment horizontal="center" vertical="center"/>
    </xf>
    <xf numFmtId="7" fontId="8" fillId="0" borderId="137" xfId="1" applyNumberFormat="1" applyFont="1" applyBorder="1" applyAlignment="1" applyProtection="1">
      <alignment horizontal="center" vertical="center"/>
    </xf>
    <xf numFmtId="7" fontId="5" fillId="0" borderId="137" xfId="1" applyNumberFormat="1" applyFont="1" applyBorder="1" applyAlignment="1" applyProtection="1">
      <alignment horizontal="center" vertical="center"/>
    </xf>
    <xf numFmtId="7" fontId="5" fillId="0" borderId="137" xfId="1" applyNumberFormat="1" applyFont="1" applyFill="1" applyBorder="1" applyAlignment="1" applyProtection="1">
      <alignment horizontal="center" vertical="center"/>
    </xf>
    <xf numFmtId="7" fontId="8" fillId="0" borderId="139" xfId="1" applyNumberFormat="1" applyFont="1" applyBorder="1" applyAlignment="1" applyProtection="1">
      <alignment horizontal="center" vertical="center"/>
    </xf>
    <xf numFmtId="7" fontId="8" fillId="0" borderId="140" xfId="1" applyNumberFormat="1" applyFont="1" applyBorder="1" applyAlignment="1" applyProtection="1">
      <alignment horizontal="center" vertical="center"/>
    </xf>
    <xf numFmtId="7" fontId="5" fillId="0" borderId="138" xfId="1" applyNumberFormat="1" applyFont="1" applyBorder="1" applyAlignment="1" applyProtection="1">
      <alignment horizontal="right" vertical="center"/>
    </xf>
    <xf numFmtId="166" fontId="5" fillId="3" borderId="71" xfId="0" applyNumberFormat="1" applyFont="1" applyFill="1" applyBorder="1" applyAlignment="1">
      <alignment horizontal="center" vertical="center"/>
    </xf>
    <xf numFmtId="166" fontId="8" fillId="3" borderId="71" xfId="2" applyNumberFormat="1" applyFont="1" applyFill="1" applyBorder="1" applyAlignment="1">
      <alignment horizontal="center" vertical="center"/>
    </xf>
    <xf numFmtId="166" fontId="5" fillId="3" borderId="60" xfId="1" applyNumberFormat="1" applyFont="1" applyFill="1" applyBorder="1" applyAlignment="1" applyProtection="1">
      <alignment horizontal="center" vertical="center"/>
    </xf>
    <xf numFmtId="166" fontId="8" fillId="3" borderId="62" xfId="1" applyNumberFormat="1" applyFont="1" applyFill="1" applyBorder="1" applyAlignment="1" applyProtection="1">
      <alignment horizontal="center" vertical="center"/>
    </xf>
    <xf numFmtId="166" fontId="8" fillId="3" borderId="71" xfId="0" applyNumberFormat="1" applyFont="1" applyFill="1" applyBorder="1" applyAlignment="1">
      <alignment horizontal="center" vertical="center"/>
    </xf>
    <xf numFmtId="166" fontId="5" fillId="3" borderId="81" xfId="2" applyNumberFormat="1" applyFont="1" applyFill="1" applyBorder="1" applyAlignment="1">
      <alignment horizontal="center" vertical="center"/>
    </xf>
    <xf numFmtId="166" fontId="8" fillId="3" borderId="90" xfId="0" applyNumberFormat="1" applyFont="1" applyFill="1" applyBorder="1" applyAlignment="1">
      <alignment horizontal="center" vertical="center"/>
    </xf>
    <xf numFmtId="166" fontId="3" fillId="3" borderId="107" xfId="0" applyNumberFormat="1" applyFont="1" applyFill="1" applyBorder="1" applyAlignment="1">
      <alignment horizontal="center" vertical="center"/>
    </xf>
    <xf numFmtId="166" fontId="5" fillId="3" borderId="95" xfId="0" applyNumberFormat="1" applyFont="1" applyFill="1" applyBorder="1" applyAlignment="1">
      <alignment horizontal="center" vertical="center"/>
    </xf>
    <xf numFmtId="166" fontId="5" fillId="3" borderId="95" xfId="2" applyNumberFormat="1" applyFont="1" applyFill="1" applyBorder="1" applyAlignment="1">
      <alignment horizontal="center" vertical="center"/>
    </xf>
    <xf numFmtId="166" fontId="6" fillId="3" borderId="81" xfId="2" applyNumberFormat="1" applyFont="1" applyFill="1" applyBorder="1" applyAlignment="1">
      <alignment horizontal="center" vertical="center"/>
    </xf>
    <xf numFmtId="166" fontId="3" fillId="3" borderId="90" xfId="0" applyNumberFormat="1" applyFont="1" applyFill="1" applyBorder="1" applyAlignment="1">
      <alignment horizontal="center" vertical="center"/>
    </xf>
    <xf numFmtId="166" fontId="6" fillId="3" borderId="112" xfId="2" applyNumberFormat="1" applyFont="1" applyFill="1" applyBorder="1" applyAlignment="1">
      <alignment horizontal="center" vertical="center"/>
    </xf>
    <xf numFmtId="166" fontId="6" fillId="3" borderId="95" xfId="2" applyNumberFormat="1" applyFont="1" applyFill="1" applyBorder="1" applyAlignment="1" applyProtection="1">
      <alignment horizontal="center" vertical="center"/>
    </xf>
    <xf numFmtId="166" fontId="6" fillId="3" borderId="95" xfId="2" applyNumberFormat="1" applyFont="1" applyFill="1" applyBorder="1" applyAlignment="1">
      <alignment horizontal="center" vertical="center"/>
    </xf>
    <xf numFmtId="166" fontId="3" fillId="3" borderId="69" xfId="0" applyNumberFormat="1" applyFont="1" applyFill="1" applyBorder="1" applyAlignment="1">
      <alignment horizontal="center" vertical="center"/>
    </xf>
    <xf numFmtId="166" fontId="6" fillId="3" borderId="89" xfId="2" applyNumberFormat="1" applyFont="1" applyFill="1" applyBorder="1" applyAlignment="1">
      <alignment horizontal="center" vertical="center"/>
    </xf>
    <xf numFmtId="166" fontId="3" fillId="3" borderId="88" xfId="0" applyNumberFormat="1" applyFont="1" applyFill="1" applyBorder="1" applyAlignment="1">
      <alignment horizontal="center" vertical="center"/>
    </xf>
    <xf numFmtId="0" fontId="6" fillId="4" borderId="74" xfId="0" applyFont="1" applyFill="1" applyBorder="1" applyAlignment="1">
      <alignment horizontal="center" vertical="center"/>
    </xf>
    <xf numFmtId="166" fontId="8" fillId="4" borderId="60" xfId="0" applyNumberFormat="1" applyFont="1" applyFill="1" applyBorder="1" applyAlignment="1">
      <alignment horizontal="center" vertical="center"/>
    </xf>
    <xf numFmtId="166" fontId="8" fillId="4" borderId="61" xfId="0" applyNumberFormat="1" applyFont="1" applyFill="1" applyBorder="1" applyAlignment="1">
      <alignment horizontal="center" vertical="center"/>
    </xf>
    <xf numFmtId="166" fontId="8" fillId="4" borderId="62" xfId="0" applyNumberFormat="1" applyFont="1" applyFill="1" applyBorder="1" applyAlignment="1">
      <alignment horizontal="center" vertical="center"/>
    </xf>
    <xf numFmtId="166" fontId="5" fillId="4" borderId="139" xfId="0" applyNumberFormat="1" applyFont="1" applyFill="1" applyBorder="1" applyAlignment="1">
      <alignment horizontal="center" vertical="center"/>
    </xf>
    <xf numFmtId="166" fontId="8" fillId="4" borderId="137" xfId="2" applyNumberFormat="1" applyFont="1" applyFill="1" applyBorder="1" applyAlignment="1">
      <alignment horizontal="center" vertical="center"/>
    </xf>
    <xf numFmtId="166" fontId="5" fillId="4" borderId="124" xfId="0" applyNumberFormat="1" applyFont="1" applyFill="1" applyBorder="1" applyAlignment="1">
      <alignment horizontal="center" vertical="center"/>
    </xf>
    <xf numFmtId="166" fontId="8" fillId="4" borderId="126" xfId="1" applyNumberFormat="1" applyFont="1" applyFill="1" applyBorder="1" applyAlignment="1" applyProtection="1">
      <alignment horizontal="center" vertical="center"/>
    </xf>
    <xf numFmtId="166" fontId="8" fillId="4" borderId="107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66" fontId="8" fillId="4" borderId="60" xfId="1" applyNumberFormat="1" applyFont="1" applyFill="1" applyBorder="1" applyAlignment="1" applyProtection="1">
      <alignment horizontal="center" vertical="center"/>
    </xf>
    <xf numFmtId="166" fontId="8" fillId="4" borderId="61" xfId="1" applyNumberFormat="1" applyFont="1" applyFill="1" applyBorder="1" applyAlignment="1" applyProtection="1">
      <alignment horizontal="center" vertical="center"/>
    </xf>
    <xf numFmtId="166" fontId="8" fillId="4" borderId="62" xfId="1" applyNumberFormat="1" applyFont="1" applyFill="1" applyBorder="1" applyAlignment="1" applyProtection="1">
      <alignment horizontal="center" vertical="center"/>
    </xf>
    <xf numFmtId="166" fontId="5" fillId="4" borderId="139" xfId="1" applyNumberFormat="1" applyFont="1" applyFill="1" applyBorder="1" applyAlignment="1" applyProtection="1">
      <alignment horizontal="center" vertical="center"/>
    </xf>
    <xf numFmtId="7" fontId="5" fillId="4" borderId="137" xfId="1" applyNumberFormat="1" applyFont="1" applyFill="1" applyBorder="1" applyAlignment="1" applyProtection="1">
      <alignment horizontal="center" vertical="center"/>
    </xf>
    <xf numFmtId="7" fontId="8" fillId="4" borderId="60" xfId="1" applyNumberFormat="1" applyFont="1" applyFill="1" applyBorder="1" applyAlignment="1" applyProtection="1">
      <alignment horizontal="center" vertical="center"/>
    </xf>
    <xf numFmtId="0" fontId="8" fillId="4" borderId="71" xfId="0" applyFont="1" applyFill="1" applyBorder="1" applyAlignment="1">
      <alignment horizontal="center" vertical="center"/>
    </xf>
    <xf numFmtId="7" fontId="8" fillId="4" borderId="61" xfId="0" applyNumberFormat="1" applyFont="1" applyFill="1" applyBorder="1" applyAlignment="1">
      <alignment horizontal="center" vertical="center"/>
    </xf>
    <xf numFmtId="7" fontId="8" fillId="4" borderId="61" xfId="1" applyNumberFormat="1" applyFont="1" applyFill="1" applyBorder="1" applyAlignment="1" applyProtection="1">
      <alignment horizontal="center" vertical="center"/>
    </xf>
    <xf numFmtId="7" fontId="8" fillId="4" borderId="77" xfId="1" applyNumberFormat="1" applyFont="1" applyFill="1" applyBorder="1" applyAlignment="1" applyProtection="1">
      <alignment horizontal="center" vertical="center"/>
    </xf>
    <xf numFmtId="7" fontId="8" fillId="4" borderId="78" xfId="1" applyNumberFormat="1" applyFont="1" applyFill="1" applyBorder="1" applyAlignment="1" applyProtection="1">
      <alignment horizontal="center" vertical="center"/>
    </xf>
    <xf numFmtId="7" fontId="8" fillId="4" borderId="139" xfId="1" applyNumberFormat="1" applyFont="1" applyFill="1" applyBorder="1" applyAlignment="1" applyProtection="1">
      <alignment horizontal="center" vertical="center"/>
    </xf>
    <xf numFmtId="7" fontId="5" fillId="4" borderId="60" xfId="1" applyNumberFormat="1" applyFont="1" applyFill="1" applyBorder="1" applyAlignment="1" applyProtection="1">
      <alignment horizontal="center" vertical="center"/>
    </xf>
    <xf numFmtId="7" fontId="8" fillId="4" borderId="62" xfId="1" applyNumberFormat="1" applyFont="1" applyFill="1" applyBorder="1" applyAlignment="1" applyProtection="1">
      <alignment horizontal="center" vertical="center"/>
    </xf>
    <xf numFmtId="7" fontId="8" fillId="4" borderId="71" xfId="1" applyNumberFormat="1" applyFont="1" applyFill="1" applyBorder="1" applyAlignment="1" applyProtection="1">
      <alignment horizontal="center" vertical="center"/>
    </xf>
    <xf numFmtId="0" fontId="3" fillId="4" borderId="0" xfId="0" applyFont="1" applyFill="1"/>
    <xf numFmtId="166" fontId="5" fillId="4" borderId="71" xfId="0" applyNumberFormat="1" applyFont="1" applyFill="1" applyBorder="1" applyAlignment="1">
      <alignment horizontal="center" vertical="center"/>
    </xf>
    <xf numFmtId="166" fontId="8" fillId="4" borderId="71" xfId="2" applyNumberFormat="1" applyFont="1" applyFill="1" applyBorder="1" applyAlignment="1">
      <alignment horizontal="center" vertical="center"/>
    </xf>
    <xf numFmtId="166" fontId="5" fillId="4" borderId="60" xfId="1" applyNumberFormat="1" applyFont="1" applyFill="1" applyBorder="1" applyAlignment="1" applyProtection="1">
      <alignment horizontal="center" vertical="center"/>
    </xf>
    <xf numFmtId="166" fontId="8" fillId="4" borderId="71" xfId="0" applyNumberFormat="1" applyFont="1" applyFill="1" applyBorder="1" applyAlignment="1">
      <alignment horizontal="center" vertical="center"/>
    </xf>
    <xf numFmtId="166" fontId="5" fillId="4" borderId="71" xfId="1" applyNumberFormat="1" applyFont="1" applyFill="1" applyBorder="1" applyAlignment="1" applyProtection="1">
      <alignment horizontal="center" vertical="center"/>
    </xf>
    <xf numFmtId="166" fontId="8" fillId="4" borderId="71" xfId="1" applyNumberFormat="1" applyFont="1" applyFill="1" applyBorder="1" applyAlignment="1" applyProtection="1">
      <alignment horizontal="center" vertical="center"/>
    </xf>
    <xf numFmtId="165" fontId="5" fillId="0" borderId="79" xfId="0" applyNumberFormat="1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79" xfId="0" applyFont="1" applyBorder="1" applyAlignment="1">
      <alignment horizontal="center" vertical="center"/>
    </xf>
    <xf numFmtId="0" fontId="8" fillId="0" borderId="123" xfId="0" applyFont="1" applyBorder="1" applyAlignment="1">
      <alignment horizontal="center" vertical="center"/>
    </xf>
    <xf numFmtId="0" fontId="8" fillId="0" borderId="132" xfId="0" applyFont="1" applyBorder="1" applyAlignment="1">
      <alignment horizontal="center" vertical="center"/>
    </xf>
    <xf numFmtId="0" fontId="8" fillId="0" borderId="133" xfId="0" applyFont="1" applyBorder="1" applyAlignment="1">
      <alignment horizontal="center" vertical="center"/>
    </xf>
    <xf numFmtId="0" fontId="8" fillId="4" borderId="123" xfId="0" applyFont="1" applyFill="1" applyBorder="1" applyAlignment="1">
      <alignment horizontal="center" vertical="center"/>
    </xf>
    <xf numFmtId="0" fontId="8" fillId="4" borderId="132" xfId="0" applyFont="1" applyFill="1" applyBorder="1" applyAlignment="1">
      <alignment horizontal="center" vertical="center"/>
    </xf>
    <xf numFmtId="0" fontId="8" fillId="4" borderId="133" xfId="0" applyFont="1" applyFill="1" applyBorder="1" applyAlignment="1">
      <alignment horizontal="center" vertical="center"/>
    </xf>
    <xf numFmtId="0" fontId="8" fillId="4" borderId="127" xfId="0" applyFont="1" applyFill="1" applyBorder="1" applyAlignment="1">
      <alignment horizontal="center" vertical="center"/>
    </xf>
    <xf numFmtId="0" fontId="8" fillId="4" borderId="134" xfId="0" applyFont="1" applyFill="1" applyBorder="1" applyAlignment="1">
      <alignment horizontal="center" vertical="center"/>
    </xf>
    <xf numFmtId="0" fontId="8" fillId="4" borderId="135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8" fillId="0" borderId="79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120" xfId="0" applyFont="1" applyBorder="1" applyAlignment="1">
      <alignment horizontal="center" vertical="center"/>
    </xf>
    <xf numFmtId="0" fontId="8" fillId="0" borderId="121" xfId="0" applyFont="1" applyBorder="1" applyAlignment="1">
      <alignment horizontal="center" vertical="center"/>
    </xf>
    <xf numFmtId="0" fontId="8" fillId="0" borderId="12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79" xfId="0" applyFont="1" applyBorder="1" applyAlignment="1">
      <alignment horizontal="center" vertical="center"/>
    </xf>
    <xf numFmtId="0" fontId="6" fillId="0" borderId="11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2" fontId="17" fillId="3" borderId="11" xfId="0" applyNumberFormat="1" applyFont="1" applyFill="1" applyBorder="1" applyAlignment="1">
      <alignment horizontal="center" vertical="center"/>
    </xf>
    <xf numFmtId="2" fontId="17" fillId="3" borderId="24" xfId="0" applyNumberFormat="1" applyFont="1" applyFill="1" applyBorder="1" applyAlignment="1">
      <alignment horizontal="center" vertical="center"/>
    </xf>
    <xf numFmtId="2" fontId="17" fillId="3" borderId="27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04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0" borderId="106" xfId="0" applyFont="1" applyBorder="1" applyAlignment="1">
      <alignment horizontal="center" vertical="center"/>
    </xf>
    <xf numFmtId="0" fontId="17" fillId="3" borderId="36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17" fillId="3" borderId="37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" fillId="0" borderId="114" xfId="0" applyFont="1" applyBorder="1" applyAlignment="1">
      <alignment horizontal="left" vertical="center"/>
    </xf>
    <xf numFmtId="0" fontId="3" fillId="0" borderId="99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8" fillId="0" borderId="86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3" fillId="0" borderId="104" xfId="0" applyFont="1" applyBorder="1" applyAlignment="1">
      <alignment horizontal="left" vertical="center"/>
    </xf>
    <xf numFmtId="0" fontId="3" fillId="0" borderId="105" xfId="0" applyFont="1" applyBorder="1" applyAlignment="1">
      <alignment horizontal="left" vertical="center"/>
    </xf>
    <xf numFmtId="0" fontId="3" fillId="0" borderId="106" xfId="0" applyFont="1" applyBorder="1" applyAlignment="1">
      <alignment horizontal="left" vertical="center"/>
    </xf>
    <xf numFmtId="0" fontId="8" fillId="0" borderId="104" xfId="0" applyFont="1" applyBorder="1" applyAlignment="1">
      <alignment horizontal="left" vertical="center"/>
    </xf>
    <xf numFmtId="0" fontId="8" fillId="0" borderId="105" xfId="0" applyFont="1" applyBorder="1" applyAlignment="1">
      <alignment horizontal="left" vertical="center"/>
    </xf>
    <xf numFmtId="0" fontId="8" fillId="0" borderId="106" xfId="0" applyFont="1" applyBorder="1" applyAlignment="1">
      <alignment horizontal="left" vertical="center"/>
    </xf>
    <xf numFmtId="44" fontId="8" fillId="0" borderId="92" xfId="2" applyFont="1" applyBorder="1" applyAlignment="1" applyProtection="1">
      <alignment horizontal="left" vertical="center"/>
    </xf>
    <xf numFmtId="44" fontId="8" fillId="0" borderId="93" xfId="2" applyFont="1" applyBorder="1" applyAlignment="1" applyProtection="1">
      <alignment horizontal="left" vertical="center"/>
    </xf>
    <xf numFmtId="44" fontId="8" fillId="0" borderId="94" xfId="2" applyFont="1" applyBorder="1" applyAlignment="1" applyProtection="1">
      <alignment horizontal="left" vertical="center"/>
    </xf>
    <xf numFmtId="0" fontId="1" fillId="0" borderId="104" xfId="0" applyFont="1" applyBorder="1" applyAlignment="1">
      <alignment horizontal="center" vertical="center"/>
    </xf>
    <xf numFmtId="0" fontId="1" fillId="0" borderId="105" xfId="0" applyFont="1" applyBorder="1" applyAlignment="1">
      <alignment horizontal="center" vertical="center"/>
    </xf>
    <xf numFmtId="0" fontId="1" fillId="0" borderId="106" xfId="0" applyFont="1" applyBorder="1" applyAlignment="1">
      <alignment horizontal="center" vertical="center"/>
    </xf>
    <xf numFmtId="44" fontId="8" fillId="0" borderId="44" xfId="2" applyFont="1" applyBorder="1" applyAlignment="1" applyProtection="1">
      <alignment horizontal="left" vertical="center"/>
    </xf>
    <xf numFmtId="44" fontId="8" fillId="0" borderId="45" xfId="2" applyFont="1" applyBorder="1" applyAlignment="1" applyProtection="1">
      <alignment horizontal="left" vertical="center"/>
    </xf>
    <xf numFmtId="44" fontId="8" fillId="0" borderId="39" xfId="2" applyFont="1" applyBorder="1" applyAlignment="1" applyProtection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9" fillId="0" borderId="98" xfId="0" applyFont="1" applyBorder="1" applyAlignment="1">
      <alignment horizontal="left" vertical="center"/>
    </xf>
    <xf numFmtId="0" fontId="9" fillId="0" borderId="99" xfId="0" applyFont="1" applyBorder="1" applyAlignment="1">
      <alignment horizontal="left" vertical="center"/>
    </xf>
    <xf numFmtId="0" fontId="9" fillId="0" borderId="67" xfId="0" applyFont="1" applyBorder="1" applyAlignment="1">
      <alignment horizontal="left" vertical="center"/>
    </xf>
    <xf numFmtId="0" fontId="9" fillId="0" borderId="104" xfId="0" applyFont="1" applyBorder="1" applyAlignment="1">
      <alignment horizontal="center" vertical="center"/>
    </xf>
    <xf numFmtId="0" fontId="9" fillId="0" borderId="105" xfId="0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8" fillId="0" borderId="104" xfId="0" applyFont="1" applyBorder="1"/>
    <xf numFmtId="0" fontId="8" fillId="0" borderId="105" xfId="0" applyFont="1" applyBorder="1"/>
    <xf numFmtId="0" fontId="8" fillId="0" borderId="106" xfId="0" applyFont="1" applyBorder="1"/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" fillId="0" borderId="104" xfId="0" applyFont="1" applyBorder="1" applyAlignment="1">
      <alignment horizontal="left" vertical="center"/>
    </xf>
    <xf numFmtId="0" fontId="1" fillId="0" borderId="105" xfId="0" applyFont="1" applyBorder="1" applyAlignment="1">
      <alignment horizontal="left" vertical="center"/>
    </xf>
    <xf numFmtId="0" fontId="1" fillId="0" borderId="106" xfId="0" applyFont="1" applyBorder="1" applyAlignment="1">
      <alignment horizontal="left" vertical="center"/>
    </xf>
    <xf numFmtId="0" fontId="5" fillId="0" borderId="136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117" xfId="0" applyFont="1" applyBorder="1" applyAlignment="1">
      <alignment horizontal="left" vertical="center"/>
    </xf>
    <xf numFmtId="0" fontId="3" fillId="0" borderId="118" xfId="0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8" fillId="0" borderId="114" xfId="0" applyFont="1" applyBorder="1" applyAlignment="1">
      <alignment horizontal="left" vertical="center"/>
    </xf>
    <xf numFmtId="0" fontId="8" fillId="0" borderId="99" xfId="0" applyFont="1" applyBorder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10" fillId="0" borderId="114" xfId="0" applyFont="1" applyBorder="1" applyAlignment="1">
      <alignment horizontal="left" vertical="center"/>
    </xf>
    <xf numFmtId="0" fontId="10" fillId="0" borderId="99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0" fontId="8" fillId="0" borderId="114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3" fillId="0" borderId="57" xfId="0" applyFont="1" applyBorder="1" applyAlignment="1">
      <alignment horizontal="left" vertical="center"/>
    </xf>
    <xf numFmtId="0" fontId="3" fillId="0" borderId="79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116" xfId="0" applyFont="1" applyBorder="1" applyAlignment="1">
      <alignment horizontal="left" vertical="center"/>
    </xf>
    <xf numFmtId="0" fontId="8" fillId="0" borderId="87" xfId="0" applyFont="1" applyBorder="1" applyAlignment="1">
      <alignment horizontal="left" vertical="center"/>
    </xf>
    <xf numFmtId="0" fontId="8" fillId="0" borderId="88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</cellXfs>
  <cellStyles count="4">
    <cellStyle name="Currency" xfId="1" builtinId="4"/>
    <cellStyle name="Currency 2" xfId="2" xr:uid="{00000000-0005-0000-0000-000001000000}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19"/>
  <sheetViews>
    <sheetView tabSelected="1" view="pageBreakPreview" zoomScaleNormal="100" zoomScaleSheetLayoutView="100" workbookViewId="0">
      <selection activeCell="C4" sqref="C4:D4"/>
    </sheetView>
  </sheetViews>
  <sheetFormatPr defaultColWidth="9.88671875" defaultRowHeight="15"/>
  <cols>
    <col min="1" max="14" width="9.77734375" style="7" customWidth="1"/>
    <col min="15" max="16" width="9.88671875" style="7"/>
    <col min="17" max="18" width="9.88671875" style="1"/>
  </cols>
  <sheetData>
    <row r="1" spans="1:16" ht="15" customHeight="1" thickTop="1">
      <c r="A1" s="369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1"/>
    </row>
    <row r="2" spans="1:16" ht="20.100000000000001" customHeight="1">
      <c r="A2" s="382" t="s">
        <v>18</v>
      </c>
      <c r="B2" s="383"/>
      <c r="C2" s="383"/>
      <c r="D2" s="383"/>
      <c r="E2" s="383"/>
      <c r="F2" s="383"/>
      <c r="G2" s="383"/>
      <c r="H2" s="383"/>
      <c r="I2" s="383"/>
      <c r="J2" s="383"/>
      <c r="K2" s="384"/>
    </row>
    <row r="3" spans="1:16" ht="15" customHeight="1">
      <c r="A3" s="372"/>
      <c r="B3" s="373"/>
      <c r="C3" s="373"/>
      <c r="D3" s="373"/>
      <c r="E3" s="373"/>
      <c r="F3" s="373"/>
      <c r="G3" s="373"/>
      <c r="H3" s="373"/>
      <c r="I3" s="373"/>
      <c r="J3" s="373"/>
      <c r="K3" s="374"/>
    </row>
    <row r="4" spans="1:16" ht="15" customHeight="1">
      <c r="A4" s="329" t="s">
        <v>20</v>
      </c>
      <c r="B4" s="330"/>
      <c r="C4" s="375" t="s">
        <v>137</v>
      </c>
      <c r="D4" s="375"/>
      <c r="E4" s="60"/>
      <c r="F4" s="60"/>
      <c r="H4" s="166" t="s">
        <v>82</v>
      </c>
      <c r="I4" s="327">
        <v>45748</v>
      </c>
      <c r="J4" s="327"/>
      <c r="K4" s="167"/>
    </row>
    <row r="5" spans="1:16" ht="15" customHeight="1">
      <c r="A5" s="329" t="s">
        <v>21</v>
      </c>
      <c r="B5" s="330"/>
      <c r="C5" s="376" t="s">
        <v>115</v>
      </c>
      <c r="D5" s="376"/>
      <c r="E5" s="60"/>
      <c r="F5" s="60"/>
      <c r="H5" s="166" t="s">
        <v>1</v>
      </c>
      <c r="I5" s="328" t="s">
        <v>142</v>
      </c>
      <c r="J5" s="328"/>
      <c r="K5" s="168"/>
    </row>
    <row r="6" spans="1:16" ht="15" customHeight="1">
      <c r="A6" s="329"/>
      <c r="B6" s="330"/>
      <c r="C6" s="34" t="s">
        <v>0</v>
      </c>
      <c r="D6" s="34"/>
      <c r="E6" s="34"/>
      <c r="F6" s="34"/>
      <c r="H6" s="61"/>
      <c r="I6" s="61"/>
      <c r="J6" s="364"/>
      <c r="K6" s="365"/>
    </row>
    <row r="7" spans="1:16" ht="15" customHeight="1">
      <c r="A7" s="329" t="s">
        <v>2</v>
      </c>
      <c r="B7" s="330"/>
      <c r="C7" s="267" t="s">
        <v>138</v>
      </c>
      <c r="D7" s="84"/>
      <c r="E7" s="84"/>
      <c r="F7" s="84"/>
      <c r="G7" s="34"/>
      <c r="H7" s="331" t="s">
        <v>3</v>
      </c>
      <c r="I7" s="331"/>
      <c r="J7" s="331"/>
      <c r="K7" s="8"/>
    </row>
    <row r="8" spans="1:16" ht="15" customHeight="1">
      <c r="A8" s="329" t="s">
        <v>22</v>
      </c>
      <c r="B8" s="330"/>
      <c r="C8" s="179" t="s">
        <v>13</v>
      </c>
      <c r="D8" s="34"/>
      <c r="E8" s="34"/>
      <c r="H8" s="331" t="s">
        <v>141</v>
      </c>
      <c r="I8" s="331"/>
      <c r="J8" s="331"/>
      <c r="K8" s="168"/>
    </row>
    <row r="9" spans="1:16" ht="15" customHeight="1" thickBot="1">
      <c r="A9" s="9"/>
      <c r="B9" s="35"/>
      <c r="C9" s="34"/>
      <c r="D9" s="34"/>
      <c r="E9" s="34"/>
      <c r="F9" s="34"/>
      <c r="J9" s="46"/>
      <c r="K9" s="8"/>
      <c r="L9" s="2"/>
    </row>
    <row r="10" spans="1:16" s="5" customFormat="1" ht="15" customHeight="1" thickTop="1" thickBot="1">
      <c r="A10" s="204"/>
      <c r="B10" s="16" t="s">
        <v>4</v>
      </c>
      <c r="C10" s="139" t="s">
        <v>5</v>
      </c>
      <c r="D10" s="139" t="s">
        <v>6</v>
      </c>
      <c r="E10" s="17" t="s">
        <v>103</v>
      </c>
      <c r="F10" s="140" t="s">
        <v>48</v>
      </c>
      <c r="G10" s="358" t="s">
        <v>140</v>
      </c>
      <c r="H10" s="18" t="s">
        <v>24</v>
      </c>
      <c r="I10" s="358" t="s">
        <v>106</v>
      </c>
      <c r="J10" s="361" t="s">
        <v>23</v>
      </c>
      <c r="K10" s="358" t="s">
        <v>105</v>
      </c>
      <c r="L10" s="177"/>
      <c r="M10" s="177"/>
      <c r="N10" s="177"/>
      <c r="O10" s="177"/>
      <c r="P10" s="177"/>
    </row>
    <row r="11" spans="1:16" ht="15" customHeight="1" thickTop="1">
      <c r="A11" s="141" t="s">
        <v>9</v>
      </c>
      <c r="B11" s="142" t="s">
        <v>14</v>
      </c>
      <c r="C11" s="143" t="s">
        <v>15</v>
      </c>
      <c r="D11" s="143" t="s">
        <v>44</v>
      </c>
      <c r="E11" s="143" t="s">
        <v>26</v>
      </c>
      <c r="F11" s="144" t="s">
        <v>25</v>
      </c>
      <c r="G11" s="359"/>
      <c r="H11" s="268" t="s">
        <v>104</v>
      </c>
      <c r="I11" s="359"/>
      <c r="J11" s="362"/>
      <c r="K11" s="359"/>
    </row>
    <row r="12" spans="1:16" ht="15" customHeight="1">
      <c r="A12" s="180" t="s">
        <v>0</v>
      </c>
      <c r="B12" s="181" t="s">
        <v>0</v>
      </c>
      <c r="C12" s="182" t="s">
        <v>16</v>
      </c>
      <c r="D12" s="182" t="s">
        <v>17</v>
      </c>
      <c r="E12" s="182" t="s">
        <v>27</v>
      </c>
      <c r="F12" s="183"/>
      <c r="G12" s="359"/>
      <c r="H12" s="264" t="s">
        <v>139</v>
      </c>
      <c r="I12" s="359"/>
      <c r="J12" s="362"/>
      <c r="K12" s="359"/>
    </row>
    <row r="13" spans="1:16" ht="15" customHeight="1">
      <c r="A13" s="180"/>
      <c r="B13" s="184">
        <v>0.25</v>
      </c>
      <c r="C13" s="185">
        <v>0.4</v>
      </c>
      <c r="D13" s="185">
        <v>0.05</v>
      </c>
      <c r="E13" s="185">
        <v>0.05</v>
      </c>
      <c r="F13" s="186">
        <v>0.25</v>
      </c>
      <c r="G13" s="359"/>
      <c r="H13" s="265">
        <v>1</v>
      </c>
      <c r="I13" s="359"/>
      <c r="J13" s="362"/>
      <c r="K13" s="359"/>
    </row>
    <row r="14" spans="1:16" ht="15" customHeight="1" thickBot="1">
      <c r="A14" s="187" t="s">
        <v>10</v>
      </c>
      <c r="B14" s="188">
        <v>220</v>
      </c>
      <c r="C14" s="189">
        <v>220</v>
      </c>
      <c r="D14" s="189">
        <v>221</v>
      </c>
      <c r="E14" s="189">
        <v>221</v>
      </c>
      <c r="F14" s="190">
        <v>222</v>
      </c>
      <c r="G14" s="360"/>
      <c r="H14" s="266">
        <v>222</v>
      </c>
      <c r="I14" s="360"/>
      <c r="J14" s="363"/>
      <c r="K14" s="360"/>
    </row>
    <row r="15" spans="1:16" s="164" customFormat="1" ht="20.100000000000001" customHeight="1" thickTop="1" thickBot="1">
      <c r="A15" s="202" t="s">
        <v>11</v>
      </c>
      <c r="B15" s="158"/>
      <c r="C15" s="159"/>
      <c r="D15" s="160"/>
      <c r="E15" s="161"/>
      <c r="F15" s="161"/>
      <c r="G15" s="262" t="s">
        <v>134</v>
      </c>
      <c r="H15" s="263" t="s">
        <v>135</v>
      </c>
      <c r="I15" s="262" t="s">
        <v>136</v>
      </c>
      <c r="J15" s="163">
        <v>0.13</v>
      </c>
      <c r="K15" s="162"/>
      <c r="L15" s="84"/>
      <c r="M15" s="84"/>
      <c r="N15" s="84"/>
      <c r="O15" s="84"/>
      <c r="P15" s="84"/>
    </row>
    <row r="16" spans="1:16" ht="15" customHeight="1" thickTop="1">
      <c r="A16" s="206"/>
      <c r="B16" s="78"/>
      <c r="C16" s="79"/>
      <c r="D16" s="79" t="s">
        <v>0</v>
      </c>
      <c r="E16" s="80"/>
      <c r="F16" s="81"/>
      <c r="G16" s="78"/>
      <c r="H16" s="81"/>
      <c r="I16" s="78"/>
      <c r="J16" s="81"/>
      <c r="K16" s="83"/>
    </row>
    <row r="17" spans="1:11" ht="15" customHeight="1">
      <c r="A17" s="207">
        <v>105</v>
      </c>
      <c r="B17" s="192">
        <f>$G17*B$13</f>
        <v>0</v>
      </c>
      <c r="C17" s="193">
        <f>$G17*C$13</f>
        <v>0</v>
      </c>
      <c r="D17" s="193">
        <f>$G17*D$13</f>
        <v>0</v>
      </c>
      <c r="E17" s="193">
        <f>$G17*E$13</f>
        <v>0</v>
      </c>
      <c r="F17" s="194">
        <f>$G17*F$13</f>
        <v>0</v>
      </c>
      <c r="G17" s="255">
        <f>I17-H17</f>
        <v>0</v>
      </c>
      <c r="H17" s="256">
        <v>0</v>
      </c>
      <c r="I17" s="252">
        <v>0</v>
      </c>
      <c r="J17" s="253">
        <f>I17*$J$15</f>
        <v>0</v>
      </c>
      <c r="K17" s="254">
        <f>I17+J17</f>
        <v>0</v>
      </c>
    </row>
    <row r="18" spans="1:11" ht="15" customHeight="1">
      <c r="A18" s="207"/>
      <c r="B18" s="192"/>
      <c r="C18" s="193"/>
      <c r="D18" s="193"/>
      <c r="E18" s="193"/>
      <c r="F18" s="194"/>
      <c r="G18" s="257"/>
      <c r="H18" s="258"/>
      <c r="I18" s="192"/>
      <c r="J18" s="194"/>
      <c r="K18" s="120"/>
    </row>
    <row r="19" spans="1:11" ht="15" customHeight="1">
      <c r="A19" s="207">
        <v>110</v>
      </c>
      <c r="B19" s="192">
        <f>$G19*B$13</f>
        <v>0</v>
      </c>
      <c r="C19" s="193">
        <f>$G19*C$13</f>
        <v>0</v>
      </c>
      <c r="D19" s="193">
        <f>$G19*D$13</f>
        <v>0</v>
      </c>
      <c r="E19" s="193">
        <f>$G19*E$13</f>
        <v>0</v>
      </c>
      <c r="F19" s="194">
        <f>$G19*F$13</f>
        <v>0</v>
      </c>
      <c r="G19" s="255">
        <f>I19-H19</f>
        <v>0</v>
      </c>
      <c r="H19" s="256">
        <v>0</v>
      </c>
      <c r="I19" s="252">
        <v>0</v>
      </c>
      <c r="J19" s="253">
        <f>I19*$J$15</f>
        <v>0</v>
      </c>
      <c r="K19" s="254">
        <f>I19+J19</f>
        <v>0</v>
      </c>
    </row>
    <row r="20" spans="1:11" ht="15" customHeight="1">
      <c r="A20" s="207"/>
      <c r="B20" s="192"/>
      <c r="C20" s="193"/>
      <c r="D20" s="193"/>
      <c r="E20" s="193"/>
      <c r="F20" s="194"/>
      <c r="G20" s="257"/>
      <c r="H20" s="258"/>
      <c r="I20" s="192"/>
      <c r="J20" s="194"/>
      <c r="K20" s="120"/>
    </row>
    <row r="21" spans="1:11" ht="15" customHeight="1">
      <c r="A21" s="207">
        <v>120</v>
      </c>
      <c r="B21" s="192">
        <f>$G21*B$13</f>
        <v>0</v>
      </c>
      <c r="C21" s="193">
        <f>$G21*C$13</f>
        <v>0</v>
      </c>
      <c r="D21" s="193">
        <f>$G21*D$13</f>
        <v>0</v>
      </c>
      <c r="E21" s="193">
        <f>$G21*E$13</f>
        <v>0</v>
      </c>
      <c r="F21" s="194">
        <f>$G21*F$13</f>
        <v>0</v>
      </c>
      <c r="G21" s="255">
        <f>I21-H21</f>
        <v>0</v>
      </c>
      <c r="H21" s="256">
        <v>0</v>
      </c>
      <c r="I21" s="252">
        <v>0</v>
      </c>
      <c r="J21" s="253">
        <f>I21*$J$15</f>
        <v>0</v>
      </c>
      <c r="K21" s="254">
        <f>I21+J21</f>
        <v>0</v>
      </c>
    </row>
    <row r="22" spans="1:11" ht="15" customHeight="1">
      <c r="A22" s="207"/>
      <c r="B22" s="192"/>
      <c r="C22" s="193"/>
      <c r="D22" s="193"/>
      <c r="E22" s="193"/>
      <c r="F22" s="194"/>
      <c r="G22" s="257"/>
      <c r="H22" s="258"/>
      <c r="I22" s="192"/>
      <c r="J22" s="194"/>
      <c r="K22" s="120"/>
    </row>
    <row r="23" spans="1:11" ht="15" customHeight="1">
      <c r="A23" s="207">
        <v>130</v>
      </c>
      <c r="B23" s="192">
        <f>$G23*B$13</f>
        <v>0</v>
      </c>
      <c r="C23" s="193">
        <f>$G23*C$13</f>
        <v>0</v>
      </c>
      <c r="D23" s="193">
        <f>$G23*D$13</f>
        <v>0</v>
      </c>
      <c r="E23" s="193">
        <f>$G23*E$13</f>
        <v>0</v>
      </c>
      <c r="F23" s="194">
        <f>$G23*F$13</f>
        <v>0</v>
      </c>
      <c r="G23" s="255">
        <f>I23-H23</f>
        <v>0</v>
      </c>
      <c r="H23" s="256">
        <v>0</v>
      </c>
      <c r="I23" s="252">
        <v>0</v>
      </c>
      <c r="J23" s="253">
        <f>I23*$J$15</f>
        <v>0</v>
      </c>
      <c r="K23" s="254">
        <f>I23+J23</f>
        <v>0</v>
      </c>
    </row>
    <row r="24" spans="1:11" ht="15" customHeight="1">
      <c r="A24" s="207"/>
      <c r="B24" s="192"/>
      <c r="C24" s="193"/>
      <c r="D24" s="193"/>
      <c r="E24" s="193"/>
      <c r="F24" s="194"/>
      <c r="G24" s="257"/>
      <c r="H24" s="258"/>
      <c r="I24" s="192"/>
      <c r="J24" s="194"/>
      <c r="K24" s="120"/>
    </row>
    <row r="25" spans="1:11" ht="15" customHeight="1">
      <c r="A25" s="207">
        <v>140</v>
      </c>
      <c r="B25" s="192">
        <f>$G25*B$13</f>
        <v>0</v>
      </c>
      <c r="C25" s="193">
        <f>$G25*C$13</f>
        <v>0</v>
      </c>
      <c r="D25" s="193">
        <f>$G25*D$13</f>
        <v>0</v>
      </c>
      <c r="E25" s="193">
        <f>$G25*E$13</f>
        <v>0</v>
      </c>
      <c r="F25" s="194">
        <f>$G25*F$13</f>
        <v>0</v>
      </c>
      <c r="G25" s="255">
        <f>I25-H25</f>
        <v>0</v>
      </c>
      <c r="H25" s="256">
        <v>0</v>
      </c>
      <c r="I25" s="252">
        <v>0</v>
      </c>
      <c r="J25" s="253">
        <f>I25*$J$15</f>
        <v>0</v>
      </c>
      <c r="K25" s="254">
        <f>I25+J25</f>
        <v>0</v>
      </c>
    </row>
    <row r="26" spans="1:11" ht="15" customHeight="1">
      <c r="A26" s="207"/>
      <c r="B26" s="192"/>
      <c r="C26" s="193"/>
      <c r="D26" s="193"/>
      <c r="E26" s="193"/>
      <c r="F26" s="194"/>
      <c r="G26" s="257"/>
      <c r="H26" s="258"/>
      <c r="I26" s="192"/>
      <c r="J26" s="194"/>
      <c r="K26" s="120"/>
    </row>
    <row r="27" spans="1:11" ht="15" customHeight="1">
      <c r="A27" s="207" t="s">
        <v>113</v>
      </c>
      <c r="B27" s="192">
        <f>$G27*B$13</f>
        <v>0</v>
      </c>
      <c r="C27" s="193">
        <f>$G27*C$13</f>
        <v>0</v>
      </c>
      <c r="D27" s="193">
        <f>$G27*D$13</f>
        <v>0</v>
      </c>
      <c r="E27" s="193">
        <f>$G27*E$13</f>
        <v>0</v>
      </c>
      <c r="F27" s="194">
        <f>$G27*F$13</f>
        <v>0</v>
      </c>
      <c r="G27" s="255">
        <f>I27-H27</f>
        <v>0</v>
      </c>
      <c r="H27" s="256">
        <v>0</v>
      </c>
      <c r="I27" s="252">
        <v>0</v>
      </c>
      <c r="J27" s="253">
        <f>I27*$J$15</f>
        <v>0</v>
      </c>
      <c r="K27" s="254">
        <f>I27+J27</f>
        <v>0</v>
      </c>
    </row>
    <row r="28" spans="1:11" ht="15" customHeight="1">
      <c r="A28" s="207"/>
      <c r="B28" s="192"/>
      <c r="C28" s="193"/>
      <c r="D28" s="193"/>
      <c r="E28" s="193"/>
      <c r="F28" s="194"/>
      <c r="G28" s="257"/>
      <c r="H28" s="258"/>
      <c r="I28" s="192"/>
      <c r="J28" s="194"/>
      <c r="K28" s="120"/>
    </row>
    <row r="29" spans="1:11" ht="15" customHeight="1">
      <c r="A29" s="207">
        <v>170</v>
      </c>
      <c r="B29" s="192">
        <f>$G29*B$13</f>
        <v>0</v>
      </c>
      <c r="C29" s="193">
        <f>$G29*C$13</f>
        <v>0</v>
      </c>
      <c r="D29" s="193">
        <f>$G29*D$13</f>
        <v>0</v>
      </c>
      <c r="E29" s="193">
        <f>$G29*E$13</f>
        <v>0</v>
      </c>
      <c r="F29" s="194">
        <f>$G29*F$13</f>
        <v>0</v>
      </c>
      <c r="G29" s="255">
        <f>I29-H29</f>
        <v>0</v>
      </c>
      <c r="H29" s="256">
        <v>0</v>
      </c>
      <c r="I29" s="252">
        <v>0</v>
      </c>
      <c r="J29" s="253">
        <f>I29*$J$15</f>
        <v>0</v>
      </c>
      <c r="K29" s="254">
        <f>I29+J29</f>
        <v>0</v>
      </c>
    </row>
    <row r="30" spans="1:11" ht="15" customHeight="1">
      <c r="A30" s="207"/>
      <c r="B30" s="192"/>
      <c r="C30" s="193"/>
      <c r="D30" s="193"/>
      <c r="E30" s="193"/>
      <c r="F30" s="194"/>
      <c r="G30" s="257"/>
      <c r="H30" s="259"/>
      <c r="I30" s="195"/>
      <c r="J30" s="194"/>
      <c r="K30" s="120"/>
    </row>
    <row r="31" spans="1:11" ht="15" customHeight="1">
      <c r="A31" s="207"/>
      <c r="B31" s="192"/>
      <c r="C31" s="193"/>
      <c r="D31" s="193"/>
      <c r="E31" s="193"/>
      <c r="F31" s="194"/>
      <c r="G31" s="257"/>
      <c r="H31" s="259"/>
      <c r="I31" s="195"/>
      <c r="J31" s="194"/>
      <c r="K31" s="120"/>
    </row>
    <row r="32" spans="1:11" ht="15" customHeight="1">
      <c r="A32" s="207"/>
      <c r="B32" s="192"/>
      <c r="C32" s="193"/>
      <c r="D32" s="193"/>
      <c r="E32" s="193"/>
      <c r="F32" s="194"/>
      <c r="G32" s="257"/>
      <c r="H32" s="259"/>
      <c r="I32" s="195"/>
      <c r="J32" s="194"/>
      <c r="K32" s="120"/>
    </row>
    <row r="33" spans="1:16" ht="15" customHeight="1">
      <c r="A33" s="207"/>
      <c r="B33" s="192"/>
      <c r="C33" s="193"/>
      <c r="D33" s="193"/>
      <c r="E33" s="193"/>
      <c r="F33" s="194"/>
      <c r="G33" s="257"/>
      <c r="H33" s="259"/>
      <c r="I33" s="195"/>
      <c r="J33" s="194"/>
      <c r="K33" s="120"/>
    </row>
    <row r="34" spans="1:16" ht="15" customHeight="1">
      <c r="A34" s="207"/>
      <c r="B34" s="192"/>
      <c r="C34" s="193"/>
      <c r="D34" s="193"/>
      <c r="E34" s="193"/>
      <c r="F34" s="194"/>
      <c r="G34" s="257"/>
      <c r="H34" s="259"/>
      <c r="I34" s="195"/>
      <c r="J34" s="194"/>
      <c r="K34" s="120"/>
    </row>
    <row r="35" spans="1:16" ht="15" customHeight="1">
      <c r="A35" s="191"/>
      <c r="B35" s="192"/>
      <c r="C35" s="193"/>
      <c r="D35" s="193"/>
      <c r="E35" s="193"/>
      <c r="F35" s="194"/>
      <c r="G35" s="257"/>
      <c r="H35" s="259"/>
      <c r="I35" s="195"/>
      <c r="J35" s="194"/>
      <c r="K35" s="120"/>
    </row>
    <row r="36" spans="1:16" ht="15" customHeight="1">
      <c r="A36" s="191"/>
      <c r="B36" s="192"/>
      <c r="C36" s="193"/>
      <c r="D36" s="193"/>
      <c r="E36" s="193"/>
      <c r="F36" s="194"/>
      <c r="G36" s="257"/>
      <c r="H36" s="259"/>
      <c r="I36" s="195"/>
      <c r="J36" s="194"/>
      <c r="K36" s="120"/>
    </row>
    <row r="37" spans="1:16" ht="15" customHeight="1">
      <c r="A37" s="191"/>
      <c r="B37" s="192"/>
      <c r="C37" s="193"/>
      <c r="D37" s="193"/>
      <c r="E37" s="193"/>
      <c r="F37" s="194"/>
      <c r="G37" s="257"/>
      <c r="H37" s="259"/>
      <c r="I37" s="195"/>
      <c r="J37" s="194"/>
      <c r="K37" s="120"/>
    </row>
    <row r="38" spans="1:16" ht="15" customHeight="1">
      <c r="A38" s="191"/>
      <c r="B38" s="192"/>
      <c r="C38" s="193"/>
      <c r="D38" s="193"/>
      <c r="E38" s="193"/>
      <c r="F38" s="194"/>
      <c r="G38" s="257"/>
      <c r="H38" s="259"/>
      <c r="I38" s="195"/>
      <c r="J38" s="194"/>
      <c r="K38" s="120"/>
    </row>
    <row r="39" spans="1:16" ht="15" customHeight="1">
      <c r="A39" s="191"/>
      <c r="B39" s="192"/>
      <c r="C39" s="193"/>
      <c r="D39" s="193"/>
      <c r="E39" s="193"/>
      <c r="F39" s="194"/>
      <c r="G39" s="257"/>
      <c r="H39" s="259"/>
      <c r="I39" s="195"/>
      <c r="J39" s="194"/>
      <c r="K39" s="120"/>
    </row>
    <row r="40" spans="1:16" ht="15" customHeight="1">
      <c r="A40" s="191"/>
      <c r="B40" s="192"/>
      <c r="C40" s="193"/>
      <c r="D40" s="193"/>
      <c r="E40" s="193"/>
      <c r="F40" s="194"/>
      <c r="G40" s="257"/>
      <c r="H40" s="259"/>
      <c r="I40" s="195"/>
      <c r="J40" s="194"/>
      <c r="K40" s="120"/>
    </row>
    <row r="41" spans="1:16" ht="15" customHeight="1">
      <c r="A41" s="191"/>
      <c r="B41" s="192"/>
      <c r="C41" s="193"/>
      <c r="D41" s="193"/>
      <c r="E41" s="193"/>
      <c r="F41" s="194"/>
      <c r="G41" s="257"/>
      <c r="H41" s="259"/>
      <c r="I41" s="195"/>
      <c r="J41" s="194"/>
      <c r="K41" s="120"/>
    </row>
    <row r="42" spans="1:16" ht="15" customHeight="1">
      <c r="A42" s="191"/>
      <c r="B42" s="192"/>
      <c r="C42" s="193"/>
      <c r="D42" s="193"/>
      <c r="E42" s="193"/>
      <c r="F42" s="194"/>
      <c r="G42" s="257"/>
      <c r="H42" s="259"/>
      <c r="I42" s="195"/>
      <c r="J42" s="194"/>
      <c r="K42" s="120"/>
    </row>
    <row r="43" spans="1:16" ht="15" customHeight="1">
      <c r="A43" s="191"/>
      <c r="B43" s="192"/>
      <c r="C43" s="193"/>
      <c r="D43" s="193"/>
      <c r="E43" s="193"/>
      <c r="F43" s="194"/>
      <c r="G43" s="257"/>
      <c r="H43" s="259"/>
      <c r="I43" s="195"/>
      <c r="J43" s="194"/>
      <c r="K43" s="120"/>
    </row>
    <row r="44" spans="1:16" ht="15" customHeight="1">
      <c r="A44" s="191"/>
      <c r="B44" s="192"/>
      <c r="C44" s="193"/>
      <c r="D44" s="193"/>
      <c r="E44" s="193"/>
      <c r="F44" s="194"/>
      <c r="G44" s="257"/>
      <c r="H44" s="259"/>
      <c r="I44" s="195"/>
      <c r="J44" s="194"/>
      <c r="K44" s="120"/>
    </row>
    <row r="45" spans="1:16" ht="15" customHeight="1">
      <c r="A45" s="191"/>
      <c r="B45" s="192"/>
      <c r="C45" s="193"/>
      <c r="D45" s="193"/>
      <c r="E45" s="193"/>
      <c r="F45" s="194"/>
      <c r="G45" s="257"/>
      <c r="H45" s="259"/>
      <c r="I45" s="195"/>
      <c r="J45" s="194"/>
      <c r="K45" s="120"/>
    </row>
    <row r="46" spans="1:16" ht="15" customHeight="1">
      <c r="A46" s="191"/>
      <c r="B46" s="192"/>
      <c r="C46" s="193"/>
      <c r="D46" s="193"/>
      <c r="E46" s="193"/>
      <c r="F46" s="194"/>
      <c r="G46" s="257"/>
      <c r="H46" s="259"/>
      <c r="I46" s="195"/>
      <c r="J46" s="194"/>
      <c r="K46" s="120"/>
    </row>
    <row r="47" spans="1:16" ht="15" customHeight="1" thickBot="1">
      <c r="A47" s="196"/>
      <c r="B47" s="197"/>
      <c r="C47" s="198"/>
      <c r="D47" s="198"/>
      <c r="E47" s="198"/>
      <c r="F47" s="199"/>
      <c r="G47" s="260"/>
      <c r="H47" s="261"/>
      <c r="I47" s="197"/>
      <c r="J47" s="199"/>
      <c r="K47" s="200"/>
    </row>
    <row r="48" spans="1:16" s="1" customFormat="1" ht="20.100000000000001" customHeight="1" thickTop="1" thickBot="1">
      <c r="A48" s="385" t="s">
        <v>83</v>
      </c>
      <c r="B48" s="386"/>
      <c r="C48" s="386"/>
      <c r="D48" s="386"/>
      <c r="E48" s="386"/>
      <c r="F48" s="386"/>
      <c r="G48" s="386"/>
      <c r="H48" s="386"/>
      <c r="I48" s="386"/>
      <c r="J48" s="386"/>
      <c r="K48" s="387"/>
      <c r="L48" s="7"/>
      <c r="M48" s="7"/>
      <c r="N48" s="7"/>
      <c r="O48" s="7"/>
      <c r="P48" s="7"/>
    </row>
    <row r="49" spans="1:16" s="1" customFormat="1" ht="20.100000000000001" customHeight="1" thickTop="1">
      <c r="A49" s="366" t="s">
        <v>46</v>
      </c>
      <c r="B49" s="367"/>
      <c r="C49" s="367"/>
      <c r="D49" s="367"/>
      <c r="E49" s="367"/>
      <c r="F49" s="367"/>
      <c r="G49" s="367"/>
      <c r="H49" s="367"/>
      <c r="I49" s="367"/>
      <c r="J49" s="367"/>
      <c r="K49" s="368"/>
      <c r="L49" s="7"/>
      <c r="M49" s="7"/>
      <c r="N49" s="7"/>
      <c r="O49" s="7"/>
      <c r="P49" s="7"/>
    </row>
    <row r="50" spans="1:16" s="1" customFormat="1" ht="20.100000000000001" customHeight="1">
      <c r="A50" s="332" t="s">
        <v>65</v>
      </c>
      <c r="B50" s="333"/>
      <c r="C50" s="333"/>
      <c r="D50" s="333"/>
      <c r="E50" s="333"/>
      <c r="F50" s="333"/>
      <c r="G50" s="333"/>
      <c r="H50" s="333"/>
      <c r="I50" s="333"/>
      <c r="J50" s="333"/>
      <c r="K50" s="334"/>
      <c r="L50" s="7"/>
      <c r="M50" s="7"/>
      <c r="N50" s="7"/>
      <c r="O50" s="7"/>
      <c r="P50" s="7"/>
    </row>
    <row r="51" spans="1:16" s="1" customFormat="1" ht="20.100000000000001" customHeight="1">
      <c r="A51" s="332" t="s">
        <v>116</v>
      </c>
      <c r="B51" s="333"/>
      <c r="C51" s="333"/>
      <c r="D51" s="333"/>
      <c r="E51" s="333"/>
      <c r="F51" s="333"/>
      <c r="G51" s="333"/>
      <c r="H51" s="333"/>
      <c r="I51" s="333"/>
      <c r="J51" s="333"/>
      <c r="K51" s="334"/>
      <c r="L51" s="7"/>
      <c r="M51" s="7"/>
      <c r="N51" s="7"/>
      <c r="O51" s="7"/>
      <c r="P51" s="7"/>
    </row>
    <row r="52" spans="1:16" s="1" customFormat="1" ht="20.100000000000001" customHeight="1">
      <c r="A52" s="335" t="s">
        <v>49</v>
      </c>
      <c r="B52" s="336"/>
      <c r="C52" s="336"/>
      <c r="D52" s="336"/>
      <c r="E52" s="336"/>
      <c r="F52" s="336"/>
      <c r="G52" s="336"/>
      <c r="H52" s="336"/>
      <c r="I52" s="336"/>
      <c r="J52" s="336"/>
      <c r="K52" s="337"/>
      <c r="L52" s="7"/>
      <c r="M52" s="7"/>
      <c r="N52" s="7"/>
      <c r="O52" s="7"/>
      <c r="P52" s="7"/>
    </row>
    <row r="53" spans="1:16" s="1" customFormat="1" ht="20.100000000000001" customHeight="1" thickBot="1">
      <c r="A53" s="338" t="s">
        <v>131</v>
      </c>
      <c r="B53" s="339"/>
      <c r="C53" s="339"/>
      <c r="D53" s="339"/>
      <c r="E53" s="339"/>
      <c r="F53" s="339"/>
      <c r="G53" s="339"/>
      <c r="H53" s="339"/>
      <c r="I53" s="339"/>
      <c r="J53" s="339"/>
      <c r="K53" s="340"/>
      <c r="L53" s="7"/>
      <c r="M53" s="7"/>
      <c r="N53" s="7"/>
      <c r="O53" s="7"/>
      <c r="P53" s="7"/>
    </row>
    <row r="54" spans="1:16" ht="20.100000000000001" customHeight="1" thickTop="1" thickBot="1">
      <c r="A54" s="377" t="s">
        <v>12</v>
      </c>
      <c r="B54" s="378"/>
      <c r="C54" s="379" t="s">
        <v>120</v>
      </c>
      <c r="D54" s="380"/>
      <c r="E54" s="380"/>
      <c r="F54" s="380"/>
      <c r="G54" s="380"/>
      <c r="H54" s="380"/>
      <c r="I54" s="380"/>
      <c r="J54" s="381"/>
      <c r="K54" s="251">
        <v>0</v>
      </c>
    </row>
    <row r="55" spans="1:16" ht="15" customHeight="1" thickTop="1">
      <c r="A55" s="342" t="s">
        <v>0</v>
      </c>
      <c r="B55" s="343"/>
      <c r="C55" s="343"/>
      <c r="D55" s="343"/>
      <c r="E55" s="343"/>
      <c r="F55" s="343"/>
      <c r="G55" s="343"/>
      <c r="H55" s="343"/>
      <c r="I55" s="343"/>
      <c r="J55" s="343"/>
      <c r="K55" s="344"/>
    </row>
    <row r="56" spans="1:16" ht="20.100000000000001" customHeight="1">
      <c r="A56" s="349" t="s">
        <v>19</v>
      </c>
      <c r="B56" s="350"/>
      <c r="C56" s="350"/>
      <c r="D56" s="350"/>
      <c r="E56" s="350"/>
      <c r="F56" s="350"/>
      <c r="G56" s="350"/>
      <c r="H56" s="350"/>
      <c r="I56" s="350"/>
      <c r="J56" s="350"/>
      <c r="K56" s="351"/>
    </row>
    <row r="57" spans="1:16" ht="15" customHeight="1">
      <c r="A57" s="345"/>
      <c r="B57" s="346"/>
      <c r="C57" s="346"/>
      <c r="D57" s="346"/>
      <c r="E57" s="346"/>
      <c r="F57" s="346"/>
      <c r="G57" s="346"/>
      <c r="H57" s="346"/>
      <c r="I57" s="346"/>
      <c r="J57" s="346"/>
      <c r="K57" s="347"/>
    </row>
    <row r="58" spans="1:16" s="1" customFormat="1" ht="15" customHeight="1">
      <c r="A58" s="352" t="s">
        <v>129</v>
      </c>
      <c r="B58" s="353"/>
      <c r="C58" s="353"/>
      <c r="D58" s="353"/>
      <c r="E58" s="353"/>
      <c r="F58" s="353"/>
      <c r="G58" s="353"/>
      <c r="H58" s="353"/>
      <c r="I58" s="353"/>
      <c r="J58" s="353"/>
      <c r="K58" s="354"/>
      <c r="L58" s="7"/>
      <c r="M58" s="7"/>
      <c r="N58" s="7"/>
      <c r="O58" s="7"/>
      <c r="P58" s="7"/>
    </row>
    <row r="59" spans="1:16" s="1" customFormat="1" ht="15" customHeight="1">
      <c r="A59" s="352" t="s">
        <v>121</v>
      </c>
      <c r="B59" s="353"/>
      <c r="C59" s="353"/>
      <c r="D59" s="353"/>
      <c r="E59" s="353"/>
      <c r="F59" s="353"/>
      <c r="G59" s="353"/>
      <c r="H59" s="353"/>
      <c r="I59" s="353"/>
      <c r="J59" s="353"/>
      <c r="K59" s="354"/>
      <c r="L59" s="7"/>
      <c r="M59" s="7"/>
      <c r="N59" s="7"/>
      <c r="O59" s="7"/>
      <c r="P59" s="7"/>
    </row>
    <row r="60" spans="1:16" s="1" customFormat="1" ht="15" customHeight="1">
      <c r="A60" s="352" t="s">
        <v>122</v>
      </c>
      <c r="B60" s="353"/>
      <c r="C60" s="353"/>
      <c r="D60" s="353"/>
      <c r="E60" s="353"/>
      <c r="F60" s="353"/>
      <c r="G60" s="353"/>
      <c r="H60" s="353"/>
      <c r="I60" s="353"/>
      <c r="J60" s="353"/>
      <c r="K60" s="354"/>
      <c r="L60" s="7"/>
      <c r="M60" s="7"/>
      <c r="N60" s="7"/>
      <c r="O60" s="7"/>
      <c r="P60" s="7"/>
    </row>
    <row r="61" spans="1:16" s="1" customFormat="1" ht="15" customHeight="1">
      <c r="A61" s="355" t="s">
        <v>123</v>
      </c>
      <c r="B61" s="356"/>
      <c r="C61" s="356"/>
      <c r="D61" s="356"/>
      <c r="E61" s="356"/>
      <c r="F61" s="356"/>
      <c r="G61" s="356"/>
      <c r="H61" s="356"/>
      <c r="I61" s="356"/>
      <c r="J61" s="356"/>
      <c r="K61" s="357"/>
      <c r="L61" s="7"/>
      <c r="M61" s="7"/>
      <c r="N61" s="7"/>
      <c r="O61" s="7"/>
      <c r="P61" s="7"/>
    </row>
    <row r="62" spans="1:16" s="1" customFormat="1" ht="15" customHeight="1">
      <c r="A62" s="355" t="s">
        <v>124</v>
      </c>
      <c r="B62" s="356"/>
      <c r="C62" s="356"/>
      <c r="D62" s="356"/>
      <c r="E62" s="356"/>
      <c r="F62" s="356"/>
      <c r="G62" s="356"/>
      <c r="H62" s="356"/>
      <c r="I62" s="356"/>
      <c r="J62" s="356"/>
      <c r="K62" s="357"/>
      <c r="L62" s="7"/>
      <c r="M62" s="7"/>
      <c r="N62" s="7"/>
      <c r="O62" s="7"/>
      <c r="P62" s="7"/>
    </row>
    <row r="63" spans="1:16" s="1" customFormat="1" ht="15" customHeight="1">
      <c r="A63" s="352" t="s">
        <v>125</v>
      </c>
      <c r="B63" s="353"/>
      <c r="C63" s="353"/>
      <c r="D63" s="353"/>
      <c r="E63" s="353"/>
      <c r="F63" s="353"/>
      <c r="G63" s="353"/>
      <c r="H63" s="353"/>
      <c r="I63" s="353"/>
      <c r="J63" s="353"/>
      <c r="K63" s="354"/>
      <c r="L63" s="7"/>
      <c r="M63" s="7"/>
      <c r="N63" s="7"/>
      <c r="O63" s="7"/>
      <c r="P63" s="7"/>
    </row>
    <row r="64" spans="1:16" s="1" customFormat="1" ht="15" customHeight="1">
      <c r="A64" s="352" t="s">
        <v>126</v>
      </c>
      <c r="B64" s="353"/>
      <c r="C64" s="353"/>
      <c r="D64" s="353"/>
      <c r="E64" s="353"/>
      <c r="F64" s="353"/>
      <c r="G64" s="353"/>
      <c r="H64" s="353"/>
      <c r="I64" s="353"/>
      <c r="J64" s="353"/>
      <c r="K64" s="354"/>
      <c r="L64" s="7"/>
      <c r="M64" s="7"/>
      <c r="N64" s="7"/>
      <c r="O64" s="7"/>
      <c r="P64" s="7"/>
    </row>
    <row r="65" spans="1:16" s="1" customFormat="1" ht="15" customHeight="1">
      <c r="A65" s="352" t="s">
        <v>127</v>
      </c>
      <c r="B65" s="353"/>
      <c r="C65" s="353"/>
      <c r="D65" s="353"/>
      <c r="E65" s="353"/>
      <c r="F65" s="353"/>
      <c r="G65" s="353"/>
      <c r="H65" s="353"/>
      <c r="I65" s="353"/>
      <c r="J65" s="353"/>
      <c r="K65" s="354"/>
      <c r="L65" s="7"/>
      <c r="M65" s="7"/>
      <c r="N65" s="7"/>
      <c r="O65" s="7"/>
      <c r="P65" s="7"/>
    </row>
    <row r="66" spans="1:16" s="1" customFormat="1" ht="15" customHeight="1">
      <c r="A66" s="355" t="s">
        <v>128</v>
      </c>
      <c r="B66" s="356"/>
      <c r="C66" s="356"/>
      <c r="D66" s="356"/>
      <c r="E66" s="356"/>
      <c r="F66" s="356"/>
      <c r="G66" s="356"/>
      <c r="H66" s="356"/>
      <c r="I66" s="356"/>
      <c r="J66" s="356"/>
      <c r="K66" s="357"/>
      <c r="L66" s="7"/>
      <c r="M66" s="7"/>
      <c r="N66" s="7"/>
      <c r="O66" s="7"/>
      <c r="P66" s="7"/>
    </row>
    <row r="67" spans="1:16" ht="15" customHeight="1">
      <c r="A67" s="12"/>
      <c r="B67" s="34"/>
      <c r="C67" s="34"/>
      <c r="D67" s="34"/>
      <c r="E67" s="34"/>
      <c r="F67" s="34"/>
      <c r="G67" s="34"/>
      <c r="H67" s="34"/>
      <c r="I67" s="34"/>
      <c r="J67" s="34"/>
      <c r="K67" s="8"/>
    </row>
    <row r="68" spans="1:16" ht="15" customHeight="1">
      <c r="A68" s="12"/>
      <c r="B68" s="34"/>
      <c r="C68" s="34"/>
      <c r="D68" s="34"/>
      <c r="E68" s="34"/>
      <c r="F68" s="34"/>
      <c r="G68" s="34"/>
      <c r="H68" s="34"/>
      <c r="I68" s="34"/>
      <c r="J68" s="34"/>
      <c r="K68" s="8"/>
    </row>
    <row r="69" spans="1:16" ht="15" customHeight="1">
      <c r="A69" s="12"/>
      <c r="B69" s="34"/>
      <c r="C69" s="34"/>
      <c r="D69" s="34"/>
      <c r="E69" s="34"/>
      <c r="H69" s="348" t="s">
        <v>45</v>
      </c>
      <c r="I69" s="348"/>
      <c r="J69" s="348"/>
      <c r="K69" s="8"/>
    </row>
    <row r="70" spans="1:16" ht="15" customHeight="1">
      <c r="A70" s="12"/>
      <c r="B70" s="34"/>
      <c r="C70" s="34"/>
      <c r="D70" s="34"/>
      <c r="E70" s="34"/>
      <c r="H70" s="34"/>
      <c r="I70" s="34"/>
      <c r="J70" s="34"/>
      <c r="K70" s="8"/>
    </row>
    <row r="71" spans="1:16" ht="15" customHeight="1">
      <c r="A71" s="12"/>
      <c r="B71" s="34"/>
      <c r="C71" s="34"/>
      <c r="D71" s="34"/>
      <c r="E71" s="34"/>
      <c r="H71" s="34"/>
      <c r="I71" s="34"/>
      <c r="J71" s="34"/>
      <c r="K71" s="8"/>
    </row>
    <row r="72" spans="1:16" ht="15" customHeight="1">
      <c r="A72" s="12"/>
      <c r="B72" s="34"/>
      <c r="C72" s="34"/>
      <c r="D72" s="34"/>
      <c r="E72" s="34"/>
      <c r="H72" s="348" t="s">
        <v>66</v>
      </c>
      <c r="I72" s="348"/>
      <c r="J72" s="348"/>
      <c r="K72" s="8"/>
    </row>
    <row r="73" spans="1:16" ht="15" customHeight="1">
      <c r="A73" s="12"/>
      <c r="B73" s="34"/>
      <c r="C73" s="34"/>
      <c r="D73" s="34"/>
      <c r="E73" s="34"/>
      <c r="F73" s="34"/>
      <c r="G73" s="34"/>
      <c r="H73" s="34"/>
      <c r="I73" s="34"/>
      <c r="J73" s="34"/>
      <c r="K73" s="8"/>
    </row>
    <row r="74" spans="1:16" ht="15" customHeight="1">
      <c r="A74" s="12"/>
      <c r="B74" s="34"/>
      <c r="C74" s="34"/>
      <c r="D74" s="34"/>
      <c r="E74" s="34"/>
      <c r="F74" s="34"/>
      <c r="G74" s="34"/>
      <c r="H74" s="34"/>
      <c r="I74" s="34"/>
      <c r="J74" s="34"/>
      <c r="K74" s="8"/>
    </row>
    <row r="75" spans="1:16" s="176" customFormat="1" ht="20.100000000000001" customHeight="1">
      <c r="A75" s="171"/>
      <c r="B75" s="172"/>
      <c r="C75" s="341" t="s">
        <v>119</v>
      </c>
      <c r="D75" s="341"/>
      <c r="E75" s="341"/>
      <c r="F75" s="172"/>
      <c r="G75" s="174">
        <v>30</v>
      </c>
      <c r="H75" s="172"/>
      <c r="I75" s="173" t="s">
        <v>118</v>
      </c>
      <c r="J75" s="172"/>
      <c r="K75" s="175"/>
      <c r="L75" s="178"/>
      <c r="M75" s="178"/>
      <c r="N75" s="178"/>
      <c r="O75" s="178"/>
      <c r="P75" s="178"/>
    </row>
    <row r="76" spans="1:16" ht="15" customHeight="1">
      <c r="A76" s="12"/>
      <c r="B76" s="34"/>
      <c r="C76" s="34"/>
      <c r="D76" s="34"/>
      <c r="E76" s="34"/>
      <c r="F76" s="34"/>
      <c r="G76" s="34"/>
      <c r="H76" s="34"/>
      <c r="I76" s="34"/>
      <c r="J76" s="34"/>
      <c r="K76" s="8"/>
    </row>
    <row r="77" spans="1:16" ht="15.75" thickBot="1">
      <c r="A77" s="40"/>
      <c r="B77" s="41"/>
      <c r="C77" s="41"/>
      <c r="D77" s="41"/>
      <c r="E77" s="41"/>
      <c r="F77" s="41"/>
      <c r="G77" s="41"/>
      <c r="H77" s="41"/>
      <c r="I77" s="41"/>
      <c r="J77" s="41"/>
      <c r="K77" s="42"/>
    </row>
    <row r="78" spans="1:16" ht="15.75" thickTop="1"/>
    <row r="319" spans="6:6">
      <c r="F319" s="7" t="s">
        <v>47</v>
      </c>
    </row>
  </sheetData>
  <mergeCells count="42">
    <mergeCell ref="A1:K1"/>
    <mergeCell ref="A3:K3"/>
    <mergeCell ref="C4:D4"/>
    <mergeCell ref="C5:D5"/>
    <mergeCell ref="A63:K63"/>
    <mergeCell ref="A58:K58"/>
    <mergeCell ref="A59:K59"/>
    <mergeCell ref="A60:K60"/>
    <mergeCell ref="A61:K61"/>
    <mergeCell ref="A62:K62"/>
    <mergeCell ref="A54:B54"/>
    <mergeCell ref="C54:J54"/>
    <mergeCell ref="A2:K2"/>
    <mergeCell ref="A48:K48"/>
    <mergeCell ref="K10:K14"/>
    <mergeCell ref="G10:G14"/>
    <mergeCell ref="I10:I14"/>
    <mergeCell ref="J10:J14"/>
    <mergeCell ref="J6:K6"/>
    <mergeCell ref="A49:K49"/>
    <mergeCell ref="A50:K50"/>
    <mergeCell ref="A51:K51"/>
    <mergeCell ref="A52:K52"/>
    <mergeCell ref="A53:K53"/>
    <mergeCell ref="C75:E75"/>
    <mergeCell ref="A55:K55"/>
    <mergeCell ref="A57:K57"/>
    <mergeCell ref="H69:J69"/>
    <mergeCell ref="H72:J72"/>
    <mergeCell ref="A56:K56"/>
    <mergeCell ref="A64:K64"/>
    <mergeCell ref="A65:K65"/>
    <mergeCell ref="A66:K66"/>
    <mergeCell ref="I4:J4"/>
    <mergeCell ref="I5:J5"/>
    <mergeCell ref="A8:B8"/>
    <mergeCell ref="H7:J7"/>
    <mergeCell ref="H8:J8"/>
    <mergeCell ref="A4:B4"/>
    <mergeCell ref="A5:B5"/>
    <mergeCell ref="A6:B6"/>
    <mergeCell ref="A7:B7"/>
  </mergeCells>
  <phoneticPr fontId="13" type="noConversion"/>
  <printOptions horizontalCentered="1"/>
  <pageMargins left="0.25" right="0.25" top="0.5" bottom="0.25" header="0.5" footer="0.5"/>
  <pageSetup paperSize="5" scale="7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68098-3511-422C-93AA-CE5B00C45802}">
  <sheetPr>
    <pageSetUpPr fitToPage="1"/>
  </sheetPr>
  <dimension ref="A1:R280"/>
  <sheetViews>
    <sheetView view="pageBreakPreview" zoomScaleNormal="100" zoomScaleSheetLayoutView="100" workbookViewId="0">
      <selection activeCell="C4" sqref="C4:D4"/>
    </sheetView>
  </sheetViews>
  <sheetFormatPr defaultColWidth="9.88671875" defaultRowHeight="15"/>
  <cols>
    <col min="1" max="18" width="9.77734375" style="1" customWidth="1"/>
    <col min="19" max="20" width="9.77734375" customWidth="1"/>
  </cols>
  <sheetData>
    <row r="1" spans="1:16" ht="15" customHeight="1" thickTop="1">
      <c r="A1" s="369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1"/>
      <c r="L1" s="7"/>
      <c r="M1" s="7"/>
      <c r="N1" s="7"/>
      <c r="O1" s="7"/>
      <c r="P1" s="7"/>
    </row>
    <row r="2" spans="1:16" ht="20.100000000000001" customHeight="1">
      <c r="A2" s="382" t="s">
        <v>18</v>
      </c>
      <c r="B2" s="383"/>
      <c r="C2" s="383"/>
      <c r="D2" s="383"/>
      <c r="E2" s="383"/>
      <c r="F2" s="383"/>
      <c r="G2" s="383"/>
      <c r="H2" s="383"/>
      <c r="I2" s="383"/>
      <c r="J2" s="383"/>
      <c r="K2" s="384"/>
      <c r="L2" s="7"/>
      <c r="M2" s="7"/>
      <c r="N2" s="7"/>
      <c r="O2" s="7"/>
      <c r="P2" s="7"/>
    </row>
    <row r="3" spans="1:16" ht="15" customHeight="1">
      <c r="A3" s="372"/>
      <c r="B3" s="373"/>
      <c r="C3" s="373"/>
      <c r="D3" s="373"/>
      <c r="E3" s="373"/>
      <c r="F3" s="373"/>
      <c r="G3" s="373"/>
      <c r="H3" s="373"/>
      <c r="I3" s="373"/>
      <c r="J3" s="373"/>
      <c r="K3" s="374"/>
      <c r="L3" s="7"/>
      <c r="M3" s="7"/>
      <c r="N3" s="7"/>
      <c r="O3" s="7"/>
      <c r="P3" s="7"/>
    </row>
    <row r="4" spans="1:16" ht="15" customHeight="1">
      <c r="A4" s="329" t="s">
        <v>20</v>
      </c>
      <c r="B4" s="330"/>
      <c r="C4" s="375" t="str">
        <f>'100 Series'!C4</f>
        <v>Merkley Oaks</v>
      </c>
      <c r="D4" s="375"/>
      <c r="E4" s="60"/>
      <c r="F4" s="60"/>
      <c r="G4" s="7"/>
      <c r="H4" s="166" t="s">
        <v>82</v>
      </c>
      <c r="I4" s="327">
        <f>'100 Series'!I4</f>
        <v>45748</v>
      </c>
      <c r="J4" s="327"/>
      <c r="K4" s="167"/>
      <c r="L4" s="7"/>
      <c r="M4" s="7"/>
      <c r="N4" s="7"/>
      <c r="O4" s="7"/>
      <c r="P4" s="7"/>
    </row>
    <row r="5" spans="1:16" ht="15" customHeight="1">
      <c r="A5" s="329" t="s">
        <v>21</v>
      </c>
      <c r="B5" s="330"/>
      <c r="C5" s="376" t="s">
        <v>143</v>
      </c>
      <c r="D5" s="376"/>
      <c r="E5" s="60"/>
      <c r="F5" s="60"/>
      <c r="G5" s="7"/>
      <c r="H5" s="166" t="s">
        <v>1</v>
      </c>
      <c r="I5" s="327" t="str">
        <f>'100 Series'!I5</f>
        <v>XXX - XXX</v>
      </c>
      <c r="J5" s="327"/>
      <c r="K5" s="168"/>
      <c r="L5" s="7"/>
      <c r="M5" s="7"/>
      <c r="N5" s="7"/>
      <c r="O5" s="7"/>
      <c r="P5" s="7"/>
    </row>
    <row r="6" spans="1:16" ht="15" customHeight="1">
      <c r="A6" s="329"/>
      <c r="B6" s="330"/>
      <c r="C6" s="34" t="s">
        <v>0</v>
      </c>
      <c r="D6" s="34"/>
      <c r="E6" s="34"/>
      <c r="F6" s="34"/>
      <c r="G6" s="7"/>
      <c r="H6" s="61"/>
      <c r="I6" s="61"/>
      <c r="J6" s="364"/>
      <c r="K6" s="365"/>
      <c r="L6" s="7"/>
      <c r="M6" s="7"/>
      <c r="N6" s="7"/>
      <c r="O6" s="7"/>
      <c r="P6" s="7"/>
    </row>
    <row r="7" spans="1:16" ht="15" customHeight="1">
      <c r="A7" s="329" t="s">
        <v>2</v>
      </c>
      <c r="B7" s="330"/>
      <c r="C7" s="267" t="str">
        <f>'100 Series'!C7</f>
        <v>T.B.A.</v>
      </c>
      <c r="D7" s="84"/>
      <c r="E7" s="84"/>
      <c r="F7" s="84"/>
      <c r="G7" s="34"/>
      <c r="H7" s="331" t="str">
        <f>'100 Series'!H7</f>
        <v>CONTRACT PERIOD :</v>
      </c>
      <c r="I7" s="331"/>
      <c r="J7" s="331"/>
      <c r="K7" s="8"/>
      <c r="L7" s="7"/>
      <c r="M7" s="7"/>
      <c r="N7" s="7"/>
      <c r="O7" s="7"/>
      <c r="P7" s="7"/>
    </row>
    <row r="8" spans="1:16" ht="15" customHeight="1">
      <c r="A8" s="329" t="s">
        <v>22</v>
      </c>
      <c r="B8" s="330"/>
      <c r="C8" s="179" t="str">
        <f>'100 Series'!C8</f>
        <v>A - 5</v>
      </c>
      <c r="D8" s="34"/>
      <c r="E8" s="34"/>
      <c r="F8" s="7"/>
      <c r="G8" s="7"/>
      <c r="H8" s="331" t="str">
        <f>'100 Series'!H8</f>
        <v>April 1, 2025 to March 31, 2026</v>
      </c>
      <c r="I8" s="331"/>
      <c r="J8" s="331"/>
      <c r="K8" s="168"/>
      <c r="L8" s="7"/>
      <c r="M8" s="7"/>
      <c r="N8" s="7"/>
      <c r="O8" s="7"/>
      <c r="P8" s="7"/>
    </row>
    <row r="9" spans="1:16" ht="15" customHeight="1" thickBot="1">
      <c r="A9" s="9"/>
      <c r="B9" s="35"/>
      <c r="C9" s="34"/>
      <c r="D9" s="34"/>
      <c r="E9" s="34"/>
      <c r="F9" s="34"/>
      <c r="G9" s="7"/>
      <c r="H9" s="46"/>
      <c r="I9" s="46"/>
      <c r="J9" s="20"/>
      <c r="K9" s="21"/>
    </row>
    <row r="10" spans="1:16" s="5" customFormat="1" ht="15" customHeight="1" thickTop="1" thickBot="1">
      <c r="A10" s="138"/>
      <c r="B10" s="16" t="s">
        <v>4</v>
      </c>
      <c r="C10" s="139" t="s">
        <v>5</v>
      </c>
      <c r="D10" s="139" t="s">
        <v>6</v>
      </c>
      <c r="E10" s="17" t="s">
        <v>103</v>
      </c>
      <c r="F10" s="140" t="s">
        <v>48</v>
      </c>
      <c r="G10" s="358" t="s">
        <v>140</v>
      </c>
      <c r="H10" s="18" t="s">
        <v>24</v>
      </c>
      <c r="I10" s="358" t="s">
        <v>106</v>
      </c>
      <c r="J10" s="361" t="s">
        <v>23</v>
      </c>
      <c r="K10" s="358" t="s">
        <v>105</v>
      </c>
    </row>
    <row r="11" spans="1:16" ht="15" customHeight="1" thickTop="1">
      <c r="A11" s="141" t="s">
        <v>9</v>
      </c>
      <c r="B11" s="142" t="s">
        <v>14</v>
      </c>
      <c r="C11" s="143" t="s">
        <v>15</v>
      </c>
      <c r="D11" s="143" t="s">
        <v>44</v>
      </c>
      <c r="E11" s="143" t="s">
        <v>26</v>
      </c>
      <c r="F11" s="144" t="s">
        <v>25</v>
      </c>
      <c r="G11" s="359"/>
      <c r="H11" s="268" t="s">
        <v>104</v>
      </c>
      <c r="I11" s="359"/>
      <c r="J11" s="362"/>
      <c r="K11" s="359"/>
    </row>
    <row r="12" spans="1:16" ht="15" customHeight="1">
      <c r="A12" s="145" t="s">
        <v>0</v>
      </c>
      <c r="B12" s="146" t="s">
        <v>0</v>
      </c>
      <c r="C12" s="147" t="s">
        <v>16</v>
      </c>
      <c r="D12" s="147" t="s">
        <v>17</v>
      </c>
      <c r="E12" s="147" t="s">
        <v>27</v>
      </c>
      <c r="F12" s="148"/>
      <c r="G12" s="359"/>
      <c r="H12" s="264" t="s">
        <v>139</v>
      </c>
      <c r="I12" s="359"/>
      <c r="J12" s="362"/>
      <c r="K12" s="359"/>
    </row>
    <row r="13" spans="1:16" ht="15" customHeight="1">
      <c r="A13" s="145"/>
      <c r="B13" s="149">
        <v>0.25</v>
      </c>
      <c r="C13" s="150">
        <v>0.4</v>
      </c>
      <c r="D13" s="150">
        <v>0.05</v>
      </c>
      <c r="E13" s="150">
        <v>0.05</v>
      </c>
      <c r="F13" s="151">
        <v>0.25</v>
      </c>
      <c r="G13" s="359"/>
      <c r="H13" s="265">
        <v>1</v>
      </c>
      <c r="I13" s="359"/>
      <c r="J13" s="362"/>
      <c r="K13" s="359"/>
    </row>
    <row r="14" spans="1:16" ht="15" customHeight="1" thickBot="1">
      <c r="A14" s="152" t="s">
        <v>10</v>
      </c>
      <c r="B14" s="153">
        <v>220</v>
      </c>
      <c r="C14" s="154">
        <v>220</v>
      </c>
      <c r="D14" s="154">
        <v>221</v>
      </c>
      <c r="E14" s="154">
        <v>221</v>
      </c>
      <c r="F14" s="155">
        <v>222</v>
      </c>
      <c r="G14" s="360"/>
      <c r="H14" s="266">
        <v>222</v>
      </c>
      <c r="I14" s="360"/>
      <c r="J14" s="363"/>
      <c r="K14" s="360"/>
    </row>
    <row r="15" spans="1:16" s="164" customFormat="1" ht="20.100000000000001" customHeight="1" thickTop="1" thickBot="1">
      <c r="A15" s="202" t="s">
        <v>11</v>
      </c>
      <c r="B15" s="158"/>
      <c r="C15" s="159"/>
      <c r="D15" s="160"/>
      <c r="E15" s="161"/>
      <c r="F15" s="161"/>
      <c r="G15" s="262" t="s">
        <v>134</v>
      </c>
      <c r="H15" s="263" t="s">
        <v>135</v>
      </c>
      <c r="I15" s="262" t="s">
        <v>136</v>
      </c>
      <c r="J15" s="163">
        <v>0.13</v>
      </c>
      <c r="K15" s="162"/>
    </row>
    <row r="16" spans="1:16" s="1" customFormat="1" ht="15" customHeight="1" thickTop="1">
      <c r="A16" s="63" t="s">
        <v>0</v>
      </c>
      <c r="B16" s="66" t="s">
        <v>0</v>
      </c>
      <c r="C16" s="67" t="s">
        <v>0</v>
      </c>
      <c r="D16" s="68" t="s">
        <v>0</v>
      </c>
      <c r="E16" s="68"/>
      <c r="F16" s="69"/>
      <c r="G16" s="72"/>
      <c r="H16" s="73" t="s">
        <v>0</v>
      </c>
      <c r="I16" s="72"/>
      <c r="J16" s="73" t="s">
        <v>0</v>
      </c>
      <c r="K16" s="71" t="s">
        <v>0</v>
      </c>
    </row>
    <row r="17" spans="1:11" s="7" customFormat="1" ht="15" customHeight="1">
      <c r="A17" s="63" t="s">
        <v>160</v>
      </c>
      <c r="B17" s="82">
        <f t="shared" ref="B17:F18" si="0">$G17*B$13</f>
        <v>0</v>
      </c>
      <c r="C17" s="50">
        <f t="shared" si="0"/>
        <v>0</v>
      </c>
      <c r="D17" s="50">
        <f t="shared" si="0"/>
        <v>0</v>
      </c>
      <c r="E17" s="50">
        <f t="shared" si="0"/>
        <v>0</v>
      </c>
      <c r="F17" s="45">
        <f t="shared" si="0"/>
        <v>0</v>
      </c>
      <c r="G17" s="255">
        <f>I17-H17</f>
        <v>0</v>
      </c>
      <c r="H17" s="256">
        <v>0</v>
      </c>
      <c r="I17" s="252">
        <v>0</v>
      </c>
      <c r="J17" s="253">
        <f>I17*$J$15</f>
        <v>0</v>
      </c>
      <c r="K17" s="254">
        <f>I17+J17</f>
        <v>0</v>
      </c>
    </row>
    <row r="18" spans="1:11" s="7" customFormat="1" ht="15" customHeight="1">
      <c r="A18" s="63" t="s">
        <v>161</v>
      </c>
      <c r="B18" s="82">
        <f t="shared" si="0"/>
        <v>0</v>
      </c>
      <c r="C18" s="50">
        <f t="shared" si="0"/>
        <v>0</v>
      </c>
      <c r="D18" s="50">
        <f t="shared" si="0"/>
        <v>0</v>
      </c>
      <c r="E18" s="50">
        <f t="shared" si="0"/>
        <v>0</v>
      </c>
      <c r="F18" s="45">
        <f t="shared" si="0"/>
        <v>0</v>
      </c>
      <c r="G18" s="255">
        <f>I18-H18</f>
        <v>0</v>
      </c>
      <c r="H18" s="256">
        <v>0</v>
      </c>
      <c r="I18" s="252">
        <v>0</v>
      </c>
      <c r="J18" s="253">
        <f>I18*$J$15</f>
        <v>0</v>
      </c>
      <c r="K18" s="254">
        <f>I18+J18</f>
        <v>0</v>
      </c>
    </row>
    <row r="19" spans="1:11" s="7" customFormat="1" ht="15" customHeight="1">
      <c r="A19" s="63"/>
      <c r="B19" s="82"/>
      <c r="C19" s="50"/>
      <c r="D19" s="50"/>
      <c r="E19" s="50"/>
      <c r="F19" s="45"/>
      <c r="G19" s="269"/>
      <c r="H19" s="270"/>
      <c r="I19" s="66"/>
      <c r="J19" s="49"/>
      <c r="K19" s="201"/>
    </row>
    <row r="20" spans="1:11" s="7" customFormat="1" ht="15" customHeight="1">
      <c r="A20" s="63">
        <v>203</v>
      </c>
      <c r="B20" s="82">
        <f>$G20*B$13</f>
        <v>0</v>
      </c>
      <c r="C20" s="50">
        <f>$G20*C$13</f>
        <v>0</v>
      </c>
      <c r="D20" s="50">
        <f>$G20*D$13</f>
        <v>0</v>
      </c>
      <c r="E20" s="50">
        <f>$G20*E$13</f>
        <v>0</v>
      </c>
      <c r="F20" s="45">
        <f>$G20*F$13</f>
        <v>0</v>
      </c>
      <c r="G20" s="255">
        <f>I20-H20</f>
        <v>0</v>
      </c>
      <c r="H20" s="256">
        <v>0</v>
      </c>
      <c r="I20" s="252">
        <v>0</v>
      </c>
      <c r="J20" s="253">
        <f>I20*$J$15</f>
        <v>0</v>
      </c>
      <c r="K20" s="254">
        <f>I20+J20</f>
        <v>0</v>
      </c>
    </row>
    <row r="21" spans="1:11" s="7" customFormat="1" ht="15" customHeight="1">
      <c r="A21" s="63"/>
      <c r="B21" s="82"/>
      <c r="C21" s="50"/>
      <c r="D21" s="50"/>
      <c r="E21" s="50"/>
      <c r="F21" s="45"/>
      <c r="G21" s="269"/>
      <c r="H21" s="271"/>
      <c r="I21" s="66"/>
      <c r="J21" s="49"/>
      <c r="K21" s="201"/>
    </row>
    <row r="22" spans="1:11" s="304" customFormat="1" ht="15" customHeight="1">
      <c r="A22" s="295"/>
      <c r="B22" s="296"/>
      <c r="C22" s="297"/>
      <c r="D22" s="297"/>
      <c r="E22" s="297"/>
      <c r="F22" s="298"/>
      <c r="G22" s="299"/>
      <c r="H22" s="300"/>
      <c r="I22" s="301"/>
      <c r="J22" s="302"/>
      <c r="K22" s="303"/>
    </row>
    <row r="23" spans="1:11" s="304" customFormat="1" ht="15" customHeight="1">
      <c r="A23" s="295"/>
      <c r="B23" s="305"/>
      <c r="C23" s="297"/>
      <c r="D23" s="306"/>
      <c r="E23" s="306"/>
      <c r="F23" s="307"/>
      <c r="G23" s="308"/>
      <c r="H23" s="309"/>
      <c r="I23" s="310"/>
      <c r="J23" s="307"/>
      <c r="K23" s="311"/>
    </row>
    <row r="24" spans="1:11" s="304" customFormat="1" ht="15" customHeight="1">
      <c r="A24" s="295"/>
      <c r="B24" s="296"/>
      <c r="C24" s="297"/>
      <c r="D24" s="297"/>
      <c r="E24" s="297"/>
      <c r="F24" s="298"/>
      <c r="G24" s="299"/>
      <c r="H24" s="300"/>
      <c r="I24" s="301"/>
      <c r="J24" s="302"/>
      <c r="K24" s="303"/>
    </row>
    <row r="25" spans="1:11" s="304" customFormat="1" ht="15" customHeight="1">
      <c r="A25" s="295"/>
      <c r="B25" s="305"/>
      <c r="C25" s="297"/>
      <c r="D25" s="306"/>
      <c r="E25" s="306"/>
      <c r="F25" s="307"/>
      <c r="G25" s="308"/>
      <c r="H25" s="309"/>
      <c r="I25" s="310"/>
      <c r="J25" s="307"/>
      <c r="K25" s="311"/>
    </row>
    <row r="26" spans="1:11" s="304" customFormat="1" ht="15" customHeight="1">
      <c r="A26" s="295"/>
      <c r="B26" s="296"/>
      <c r="C26" s="297"/>
      <c r="D26" s="297"/>
      <c r="E26" s="297"/>
      <c r="F26" s="298"/>
      <c r="G26" s="299"/>
      <c r="H26" s="300"/>
      <c r="I26" s="301"/>
      <c r="J26" s="302"/>
      <c r="K26" s="303"/>
    </row>
    <row r="27" spans="1:11" s="304" customFormat="1" ht="15" customHeight="1">
      <c r="A27" s="295"/>
      <c r="B27" s="305"/>
      <c r="C27" s="297"/>
      <c r="D27" s="306"/>
      <c r="E27" s="306"/>
      <c r="F27" s="307"/>
      <c r="G27" s="308"/>
      <c r="H27" s="309"/>
      <c r="I27" s="310"/>
      <c r="J27" s="307"/>
      <c r="K27" s="311"/>
    </row>
    <row r="28" spans="1:11" s="304" customFormat="1" ht="15" customHeight="1">
      <c r="A28" s="295"/>
      <c r="B28" s="296"/>
      <c r="C28" s="297"/>
      <c r="D28" s="297"/>
      <c r="E28" s="297"/>
      <c r="F28" s="298"/>
      <c r="G28" s="299"/>
      <c r="H28" s="300"/>
      <c r="I28" s="301"/>
      <c r="J28" s="302"/>
      <c r="K28" s="303"/>
    </row>
    <row r="29" spans="1:11" s="304" customFormat="1" ht="15" customHeight="1">
      <c r="A29" s="295"/>
      <c r="B29" s="305"/>
      <c r="C29" s="306"/>
      <c r="D29" s="306"/>
      <c r="E29" s="306"/>
      <c r="F29" s="307"/>
      <c r="G29" s="308"/>
      <c r="H29" s="309"/>
      <c r="I29" s="310"/>
      <c r="J29" s="307"/>
      <c r="K29" s="311"/>
    </row>
    <row r="30" spans="1:11" s="304" customFormat="1" ht="15" customHeight="1">
      <c r="A30" s="295"/>
      <c r="B30" s="296"/>
      <c r="C30" s="297"/>
      <c r="D30" s="297"/>
      <c r="E30" s="297"/>
      <c r="F30" s="298"/>
      <c r="G30" s="299"/>
      <c r="H30" s="300"/>
      <c r="I30" s="301"/>
      <c r="J30" s="302"/>
      <c r="K30" s="303"/>
    </row>
    <row r="31" spans="1:11" s="320" customFormat="1" ht="15" customHeight="1">
      <c r="A31" s="295"/>
      <c r="B31" s="310"/>
      <c r="C31" s="312"/>
      <c r="D31" s="313"/>
      <c r="E31" s="314"/>
      <c r="F31" s="315"/>
      <c r="G31" s="316"/>
      <c r="H31" s="309"/>
      <c r="I31" s="317"/>
      <c r="J31" s="318"/>
      <c r="K31" s="319"/>
    </row>
    <row r="32" spans="1:11" s="320" customFormat="1" ht="15" customHeight="1">
      <c r="A32" s="295"/>
      <c r="B32" s="296"/>
      <c r="C32" s="297"/>
      <c r="D32" s="297"/>
      <c r="E32" s="297"/>
      <c r="F32" s="298"/>
      <c r="G32" s="299"/>
      <c r="H32" s="300"/>
      <c r="I32" s="301"/>
      <c r="J32" s="302"/>
      <c r="K32" s="303"/>
    </row>
    <row r="33" spans="1:11" s="320" customFormat="1" ht="15" customHeight="1">
      <c r="A33" s="295"/>
      <c r="B33" s="310"/>
      <c r="C33" s="312"/>
      <c r="D33" s="313"/>
      <c r="E33" s="314"/>
      <c r="F33" s="315"/>
      <c r="G33" s="316"/>
      <c r="H33" s="309"/>
      <c r="I33" s="317"/>
      <c r="J33" s="318"/>
      <c r="K33" s="319"/>
    </row>
    <row r="34" spans="1:11" s="320" customFormat="1" ht="15" customHeight="1">
      <c r="A34" s="295"/>
      <c r="B34" s="296"/>
      <c r="C34" s="297"/>
      <c r="D34" s="297"/>
      <c r="E34" s="297"/>
      <c r="F34" s="298"/>
      <c r="G34" s="299"/>
      <c r="H34" s="300"/>
      <c r="I34" s="301"/>
      <c r="J34" s="302"/>
      <c r="K34" s="303"/>
    </row>
    <row r="35" spans="1:11" s="1" customFormat="1" ht="15" customHeight="1">
      <c r="A35" s="63"/>
      <c r="B35" s="66"/>
      <c r="C35" s="85"/>
      <c r="D35" s="67"/>
      <c r="E35" s="68"/>
      <c r="F35" s="69"/>
      <c r="G35" s="274"/>
      <c r="H35" s="273"/>
      <c r="I35" s="70"/>
      <c r="J35" s="74"/>
      <c r="K35" s="71"/>
    </row>
    <row r="36" spans="1:11" s="1" customFormat="1" ht="15" customHeight="1">
      <c r="A36" s="63"/>
      <c r="B36" s="66"/>
      <c r="C36" s="85"/>
      <c r="D36" s="67"/>
      <c r="E36" s="68"/>
      <c r="F36" s="69"/>
      <c r="G36" s="274"/>
      <c r="H36" s="272"/>
      <c r="I36" s="75"/>
      <c r="J36" s="74"/>
      <c r="K36" s="71"/>
    </row>
    <row r="37" spans="1:11" s="1" customFormat="1" ht="15" customHeight="1">
      <c r="A37" s="63"/>
      <c r="B37" s="66"/>
      <c r="C37" s="85"/>
      <c r="D37" s="67"/>
      <c r="E37" s="68"/>
      <c r="F37" s="69"/>
      <c r="G37" s="274"/>
      <c r="H37" s="272"/>
      <c r="I37" s="75"/>
      <c r="J37" s="74"/>
      <c r="K37" s="71"/>
    </row>
    <row r="38" spans="1:11" s="1" customFormat="1" ht="15" customHeight="1">
      <c r="A38" s="63"/>
      <c r="B38" s="66"/>
      <c r="C38" s="85"/>
      <c r="D38" s="67"/>
      <c r="E38" s="68"/>
      <c r="F38" s="69"/>
      <c r="G38" s="274"/>
      <c r="H38" s="272"/>
      <c r="I38" s="75"/>
      <c r="J38" s="74"/>
      <c r="K38" s="71"/>
    </row>
    <row r="39" spans="1:11" s="1" customFormat="1" ht="15" customHeight="1">
      <c r="A39" s="63"/>
      <c r="B39" s="66"/>
      <c r="C39" s="85"/>
      <c r="D39" s="67"/>
      <c r="E39" s="68"/>
      <c r="F39" s="69"/>
      <c r="G39" s="274"/>
      <c r="H39" s="272"/>
      <c r="I39" s="75"/>
      <c r="J39" s="74"/>
      <c r="K39" s="71"/>
    </row>
    <row r="40" spans="1:11" s="1" customFormat="1" ht="15" customHeight="1">
      <c r="A40" s="63"/>
      <c r="B40" s="66"/>
      <c r="C40" s="85"/>
      <c r="D40" s="67"/>
      <c r="E40" s="68"/>
      <c r="F40" s="69"/>
      <c r="G40" s="274"/>
      <c r="H40" s="272"/>
      <c r="I40" s="75"/>
      <c r="J40" s="74"/>
      <c r="K40" s="71"/>
    </row>
    <row r="41" spans="1:11" s="1" customFormat="1" ht="15" customHeight="1">
      <c r="A41" s="63"/>
      <c r="B41" s="66"/>
      <c r="C41" s="85"/>
      <c r="D41" s="67"/>
      <c r="E41" s="68"/>
      <c r="F41" s="69"/>
      <c r="G41" s="274"/>
      <c r="H41" s="273"/>
      <c r="I41" s="70"/>
      <c r="J41" s="74"/>
      <c r="K41" s="71"/>
    </row>
    <row r="42" spans="1:11" s="1" customFormat="1" ht="15" customHeight="1">
      <c r="A42" s="63"/>
      <c r="B42" s="66"/>
      <c r="C42" s="85"/>
      <c r="D42" s="67"/>
      <c r="E42" s="68"/>
      <c r="F42" s="69"/>
      <c r="G42" s="274"/>
      <c r="H42" s="272"/>
      <c r="I42" s="75"/>
      <c r="J42" s="74"/>
      <c r="K42" s="71"/>
    </row>
    <row r="43" spans="1:11" s="1" customFormat="1" ht="15" customHeight="1">
      <c r="A43" s="63"/>
      <c r="B43" s="66"/>
      <c r="C43" s="85"/>
      <c r="D43" s="67"/>
      <c r="E43" s="68"/>
      <c r="F43" s="69"/>
      <c r="G43" s="274"/>
      <c r="H43" s="272"/>
      <c r="I43" s="75"/>
      <c r="J43" s="74"/>
      <c r="K43" s="71"/>
    </row>
    <row r="44" spans="1:11" s="1" customFormat="1" ht="15" customHeight="1">
      <c r="A44" s="63"/>
      <c r="B44" s="66"/>
      <c r="C44" s="85"/>
      <c r="D44" s="67"/>
      <c r="E44" s="68"/>
      <c r="F44" s="69"/>
      <c r="G44" s="274"/>
      <c r="H44" s="272"/>
      <c r="I44" s="75"/>
      <c r="J44" s="74"/>
      <c r="K44" s="71"/>
    </row>
    <row r="45" spans="1:11" s="1" customFormat="1" ht="15" customHeight="1" thickBot="1">
      <c r="A45" s="86"/>
      <c r="B45" s="87"/>
      <c r="C45" s="88"/>
      <c r="D45" s="89"/>
      <c r="E45" s="90"/>
      <c r="F45" s="91"/>
      <c r="G45" s="275"/>
      <c r="H45" s="276"/>
      <c r="I45" s="76"/>
      <c r="J45" s="77"/>
      <c r="K45" s="92"/>
    </row>
    <row r="46" spans="1:11" s="1" customFormat="1" ht="20.100000000000001" customHeight="1" thickTop="1" thickBot="1">
      <c r="A46" s="385" t="s">
        <v>83</v>
      </c>
      <c r="B46" s="386"/>
      <c r="C46" s="386"/>
      <c r="D46" s="386"/>
      <c r="E46" s="386"/>
      <c r="F46" s="386"/>
      <c r="G46" s="386"/>
      <c r="H46" s="386"/>
      <c r="I46" s="386"/>
      <c r="J46" s="386"/>
      <c r="K46" s="387"/>
    </row>
    <row r="47" spans="1:11" s="1" customFormat="1" ht="20.100000000000001" customHeight="1" thickTop="1">
      <c r="A47" s="366" t="s">
        <v>46</v>
      </c>
      <c r="B47" s="367"/>
      <c r="C47" s="367"/>
      <c r="D47" s="367"/>
      <c r="E47" s="367"/>
      <c r="F47" s="367"/>
      <c r="G47" s="367"/>
      <c r="H47" s="367"/>
      <c r="I47" s="367"/>
      <c r="J47" s="367"/>
      <c r="K47" s="368"/>
    </row>
    <row r="48" spans="1:11" s="1" customFormat="1" ht="20.100000000000001" customHeight="1">
      <c r="A48" s="332" t="s">
        <v>65</v>
      </c>
      <c r="B48" s="333"/>
      <c r="C48" s="333"/>
      <c r="D48" s="333"/>
      <c r="E48" s="333"/>
      <c r="F48" s="333"/>
      <c r="G48" s="333"/>
      <c r="H48" s="333"/>
      <c r="I48" s="333"/>
      <c r="J48" s="333"/>
      <c r="K48" s="334"/>
    </row>
    <row r="49" spans="1:16" s="1" customFormat="1" ht="20.100000000000001" customHeight="1">
      <c r="A49" s="332" t="s">
        <v>117</v>
      </c>
      <c r="B49" s="333"/>
      <c r="C49" s="333"/>
      <c r="D49" s="333"/>
      <c r="E49" s="333"/>
      <c r="F49" s="333"/>
      <c r="G49" s="333"/>
      <c r="H49" s="333"/>
      <c r="I49" s="333"/>
      <c r="J49" s="333"/>
      <c r="K49" s="334"/>
    </row>
    <row r="50" spans="1:16" s="1" customFormat="1" ht="20.100000000000001" customHeight="1">
      <c r="A50" s="332" t="s">
        <v>130</v>
      </c>
      <c r="B50" s="333"/>
      <c r="C50" s="333"/>
      <c r="D50" s="333"/>
      <c r="E50" s="333"/>
      <c r="F50" s="333"/>
      <c r="G50" s="333"/>
      <c r="H50" s="333"/>
      <c r="I50" s="333"/>
      <c r="J50" s="333"/>
      <c r="K50" s="334"/>
    </row>
    <row r="51" spans="1:16" s="1" customFormat="1" ht="20.100000000000001" customHeight="1">
      <c r="A51" s="335" t="s">
        <v>49</v>
      </c>
      <c r="B51" s="336"/>
      <c r="C51" s="336"/>
      <c r="D51" s="336"/>
      <c r="E51" s="336"/>
      <c r="F51" s="336"/>
      <c r="G51" s="336"/>
      <c r="H51" s="336"/>
      <c r="I51" s="336"/>
      <c r="J51" s="336"/>
      <c r="K51" s="337"/>
    </row>
    <row r="52" spans="1:16" s="1" customFormat="1" ht="20.100000000000001" customHeight="1" thickBot="1">
      <c r="A52" s="338" t="s">
        <v>131</v>
      </c>
      <c r="B52" s="339"/>
      <c r="C52" s="339"/>
      <c r="D52" s="339"/>
      <c r="E52" s="339"/>
      <c r="F52" s="339"/>
      <c r="G52" s="339"/>
      <c r="H52" s="339"/>
      <c r="I52" s="339"/>
      <c r="J52" s="339"/>
      <c r="K52" s="340"/>
    </row>
    <row r="53" spans="1:16" ht="20.100000000000001" customHeight="1" thickTop="1" thickBot="1">
      <c r="A53" s="377" t="str">
        <f>'100 Series'!A$54</f>
        <v>SERVICE :</v>
      </c>
      <c r="B53" s="378"/>
      <c r="C53" s="388" t="str">
        <f>'100 Series'!C$54</f>
        <v>Hourly Rate for Repairs and Authorized Service Outside of Contractual Obligations</v>
      </c>
      <c r="D53" s="389"/>
      <c r="E53" s="389"/>
      <c r="F53" s="389"/>
      <c r="G53" s="389"/>
      <c r="H53" s="389"/>
      <c r="I53" s="389"/>
      <c r="J53" s="390"/>
      <c r="K53" s="36">
        <f>'100 Series'!K$54</f>
        <v>0</v>
      </c>
      <c r="L53" s="7"/>
      <c r="M53" s="7"/>
      <c r="N53" s="7"/>
      <c r="O53" s="7"/>
      <c r="P53" s="7"/>
    </row>
    <row r="54" spans="1:16" ht="15" customHeight="1" thickTop="1">
      <c r="A54" s="342" t="s">
        <v>0</v>
      </c>
      <c r="B54" s="343"/>
      <c r="C54" s="343"/>
      <c r="D54" s="343"/>
      <c r="E54" s="343"/>
      <c r="F54" s="343"/>
      <c r="G54" s="343"/>
      <c r="H54" s="343"/>
      <c r="I54" s="343"/>
      <c r="J54" s="343"/>
      <c r="K54" s="344"/>
      <c r="L54" s="7"/>
      <c r="M54" s="7"/>
      <c r="N54" s="7"/>
      <c r="O54" s="7"/>
      <c r="P54" s="7"/>
    </row>
    <row r="55" spans="1:16" ht="20.100000000000001" customHeight="1">
      <c r="A55" s="349" t="s">
        <v>19</v>
      </c>
      <c r="B55" s="350"/>
      <c r="C55" s="350"/>
      <c r="D55" s="350"/>
      <c r="E55" s="350"/>
      <c r="F55" s="350"/>
      <c r="G55" s="350"/>
      <c r="H55" s="350"/>
      <c r="I55" s="350"/>
      <c r="J55" s="350"/>
      <c r="K55" s="351"/>
      <c r="L55" s="7"/>
      <c r="M55" s="7"/>
      <c r="N55" s="7"/>
      <c r="O55" s="7"/>
      <c r="P55" s="7"/>
    </row>
    <row r="56" spans="1:16" ht="15" customHeight="1">
      <c r="A56" s="345"/>
      <c r="B56" s="346"/>
      <c r="C56" s="346"/>
      <c r="D56" s="346"/>
      <c r="E56" s="346"/>
      <c r="F56" s="346"/>
      <c r="G56" s="346"/>
      <c r="H56" s="346"/>
      <c r="I56" s="346"/>
      <c r="J56" s="346"/>
      <c r="K56" s="347"/>
      <c r="L56" s="7"/>
      <c r="M56" s="7"/>
      <c r="N56" s="7"/>
      <c r="O56" s="7"/>
      <c r="P56" s="7"/>
    </row>
    <row r="57" spans="1:16" s="1" customFormat="1" ht="15" customHeight="1">
      <c r="A57" s="352" t="s">
        <v>129</v>
      </c>
      <c r="B57" s="353"/>
      <c r="C57" s="353"/>
      <c r="D57" s="353"/>
      <c r="E57" s="353"/>
      <c r="F57" s="353"/>
      <c r="G57" s="353"/>
      <c r="H57" s="353"/>
      <c r="I57" s="353"/>
      <c r="J57" s="353"/>
      <c r="K57" s="354"/>
      <c r="L57" s="7"/>
      <c r="M57" s="7"/>
      <c r="N57" s="7"/>
      <c r="O57" s="7"/>
      <c r="P57" s="7"/>
    </row>
    <row r="58" spans="1:16" s="1" customFormat="1" ht="15" customHeight="1">
      <c r="A58" s="352" t="s">
        <v>121</v>
      </c>
      <c r="B58" s="353"/>
      <c r="C58" s="353"/>
      <c r="D58" s="353"/>
      <c r="E58" s="353"/>
      <c r="F58" s="353"/>
      <c r="G58" s="353"/>
      <c r="H58" s="353"/>
      <c r="I58" s="353"/>
      <c r="J58" s="353"/>
      <c r="K58" s="354"/>
      <c r="L58" s="7"/>
      <c r="M58" s="7"/>
      <c r="N58" s="7"/>
      <c r="O58" s="7"/>
      <c r="P58" s="7"/>
    </row>
    <row r="59" spans="1:16" s="1" customFormat="1" ht="15" customHeight="1">
      <c r="A59" s="352" t="s">
        <v>122</v>
      </c>
      <c r="B59" s="353"/>
      <c r="C59" s="353"/>
      <c r="D59" s="353"/>
      <c r="E59" s="353"/>
      <c r="F59" s="353"/>
      <c r="G59" s="353"/>
      <c r="H59" s="353"/>
      <c r="I59" s="353"/>
      <c r="J59" s="353"/>
      <c r="K59" s="354"/>
      <c r="L59" s="7"/>
      <c r="M59" s="7"/>
      <c r="N59" s="7"/>
      <c r="O59" s="7"/>
      <c r="P59" s="7"/>
    </row>
    <row r="60" spans="1:16" s="1" customFormat="1" ht="15" customHeight="1">
      <c r="A60" s="355" t="s">
        <v>123</v>
      </c>
      <c r="B60" s="356"/>
      <c r="C60" s="356"/>
      <c r="D60" s="356"/>
      <c r="E60" s="356"/>
      <c r="F60" s="356"/>
      <c r="G60" s="356"/>
      <c r="H60" s="356"/>
      <c r="I60" s="356"/>
      <c r="J60" s="356"/>
      <c r="K60" s="357"/>
      <c r="L60" s="7"/>
      <c r="M60" s="7"/>
      <c r="N60" s="7"/>
      <c r="O60" s="7"/>
      <c r="P60" s="7"/>
    </row>
    <row r="61" spans="1:16" s="1" customFormat="1" ht="15" customHeight="1">
      <c r="A61" s="355" t="s">
        <v>124</v>
      </c>
      <c r="B61" s="356"/>
      <c r="C61" s="356"/>
      <c r="D61" s="356"/>
      <c r="E61" s="356"/>
      <c r="F61" s="356"/>
      <c r="G61" s="356"/>
      <c r="H61" s="356"/>
      <c r="I61" s="356"/>
      <c r="J61" s="356"/>
      <c r="K61" s="357"/>
      <c r="L61" s="7"/>
      <c r="M61" s="7"/>
      <c r="N61" s="7"/>
      <c r="O61" s="7"/>
      <c r="P61" s="7"/>
    </row>
    <row r="62" spans="1:16" s="1" customFormat="1" ht="15" customHeight="1">
      <c r="A62" s="352" t="s">
        <v>125</v>
      </c>
      <c r="B62" s="353"/>
      <c r="C62" s="353"/>
      <c r="D62" s="353"/>
      <c r="E62" s="353"/>
      <c r="F62" s="353"/>
      <c r="G62" s="353"/>
      <c r="H62" s="353"/>
      <c r="I62" s="353"/>
      <c r="J62" s="353"/>
      <c r="K62" s="354"/>
      <c r="L62" s="7"/>
      <c r="M62" s="7"/>
      <c r="N62" s="7"/>
      <c r="O62" s="7"/>
      <c r="P62" s="7"/>
    </row>
    <row r="63" spans="1:16" s="1" customFormat="1" ht="15" customHeight="1">
      <c r="A63" s="352" t="s">
        <v>126</v>
      </c>
      <c r="B63" s="353"/>
      <c r="C63" s="353"/>
      <c r="D63" s="353"/>
      <c r="E63" s="353"/>
      <c r="F63" s="353"/>
      <c r="G63" s="353"/>
      <c r="H63" s="353"/>
      <c r="I63" s="353"/>
      <c r="J63" s="353"/>
      <c r="K63" s="354"/>
      <c r="L63" s="7"/>
      <c r="M63" s="7"/>
      <c r="N63" s="7"/>
      <c r="O63" s="7"/>
      <c r="P63" s="7"/>
    </row>
    <row r="64" spans="1:16" s="1" customFormat="1" ht="15" customHeight="1">
      <c r="A64" s="352" t="s">
        <v>127</v>
      </c>
      <c r="B64" s="353"/>
      <c r="C64" s="353"/>
      <c r="D64" s="353"/>
      <c r="E64" s="353"/>
      <c r="F64" s="353"/>
      <c r="G64" s="353"/>
      <c r="H64" s="353"/>
      <c r="I64" s="353"/>
      <c r="J64" s="353"/>
      <c r="K64" s="354"/>
      <c r="L64" s="7"/>
      <c r="M64" s="7"/>
      <c r="N64" s="7"/>
      <c r="O64" s="7"/>
      <c r="P64" s="7"/>
    </row>
    <row r="65" spans="1:16" s="1" customFormat="1" ht="15" customHeight="1">
      <c r="A65" s="355" t="s">
        <v>128</v>
      </c>
      <c r="B65" s="356"/>
      <c r="C65" s="356"/>
      <c r="D65" s="356"/>
      <c r="E65" s="356"/>
      <c r="F65" s="356"/>
      <c r="G65" s="356"/>
      <c r="H65" s="356"/>
      <c r="I65" s="356"/>
      <c r="J65" s="356"/>
      <c r="K65" s="357"/>
      <c r="L65" s="7"/>
      <c r="M65" s="7"/>
      <c r="N65" s="7"/>
      <c r="O65" s="7"/>
      <c r="P65" s="7"/>
    </row>
    <row r="66" spans="1:16" ht="15" customHeight="1">
      <c r="A66" s="12"/>
      <c r="B66" s="34"/>
      <c r="C66" s="34"/>
      <c r="D66" s="34"/>
      <c r="E66" s="34"/>
      <c r="F66" s="34"/>
      <c r="G66" s="34"/>
      <c r="H66" s="34"/>
      <c r="I66" s="34"/>
      <c r="J66" s="34"/>
      <c r="K66" s="8"/>
      <c r="L66" s="7"/>
      <c r="M66" s="7"/>
      <c r="N66" s="7"/>
      <c r="O66" s="7"/>
      <c r="P66" s="7"/>
    </row>
    <row r="67" spans="1:16" ht="15" customHeight="1">
      <c r="A67" s="12"/>
      <c r="B67" s="34"/>
      <c r="C67" s="34"/>
      <c r="D67" s="34"/>
      <c r="E67" s="34"/>
      <c r="F67" s="34"/>
      <c r="G67" s="34"/>
      <c r="H67" s="34"/>
      <c r="I67" s="34"/>
      <c r="J67" s="34"/>
      <c r="K67" s="8"/>
      <c r="L67" s="7"/>
      <c r="M67" s="7"/>
      <c r="N67" s="7"/>
      <c r="O67" s="7"/>
      <c r="P67" s="7"/>
    </row>
    <row r="68" spans="1:16" ht="15" customHeight="1">
      <c r="A68" s="12"/>
      <c r="B68" s="34"/>
      <c r="C68" s="34"/>
      <c r="D68" s="34"/>
      <c r="E68" s="34"/>
      <c r="F68" s="7"/>
      <c r="G68" s="7"/>
      <c r="H68" s="348" t="s">
        <v>45</v>
      </c>
      <c r="I68" s="348"/>
      <c r="J68" s="348"/>
      <c r="K68" s="8"/>
      <c r="L68" s="7"/>
      <c r="M68" s="7"/>
      <c r="N68" s="7"/>
      <c r="O68" s="7"/>
      <c r="P68" s="7"/>
    </row>
    <row r="69" spans="1:16" ht="15" customHeight="1">
      <c r="A69" s="12"/>
      <c r="B69" s="34"/>
      <c r="C69" s="34"/>
      <c r="D69" s="34"/>
      <c r="E69" s="34"/>
      <c r="F69" s="7"/>
      <c r="G69" s="7"/>
      <c r="H69" s="34"/>
      <c r="I69" s="34"/>
      <c r="J69" s="34"/>
      <c r="K69" s="8"/>
      <c r="L69" s="7"/>
      <c r="M69" s="7"/>
      <c r="N69" s="7"/>
      <c r="O69" s="7"/>
      <c r="P69" s="7"/>
    </row>
    <row r="70" spans="1:16" ht="15" customHeight="1">
      <c r="A70" s="12"/>
      <c r="B70" s="34"/>
      <c r="C70" s="34"/>
      <c r="D70" s="34"/>
      <c r="E70" s="34"/>
      <c r="F70" s="7"/>
      <c r="G70" s="7"/>
      <c r="H70" s="34"/>
      <c r="I70" s="34"/>
      <c r="J70" s="34"/>
      <c r="K70" s="8"/>
      <c r="L70" s="7"/>
      <c r="M70" s="7"/>
      <c r="N70" s="7"/>
      <c r="O70" s="7"/>
      <c r="P70" s="7"/>
    </row>
    <row r="71" spans="1:16" ht="15" customHeight="1">
      <c r="A71" s="12"/>
      <c r="B71" s="34"/>
      <c r="C71" s="34"/>
      <c r="D71" s="34"/>
      <c r="E71" s="34"/>
      <c r="F71" s="7"/>
      <c r="G71" s="7"/>
      <c r="H71" s="348" t="s">
        <v>66</v>
      </c>
      <c r="I71" s="348"/>
      <c r="J71" s="348"/>
      <c r="K71" s="8"/>
      <c r="L71" s="7"/>
      <c r="M71" s="7"/>
      <c r="N71" s="7"/>
      <c r="O71" s="7"/>
      <c r="P71" s="7"/>
    </row>
    <row r="72" spans="1:16" ht="15" customHeight="1">
      <c r="A72" s="12"/>
      <c r="B72" s="34"/>
      <c r="C72" s="34"/>
      <c r="D72" s="34"/>
      <c r="E72" s="34"/>
      <c r="F72" s="34"/>
      <c r="G72" s="34"/>
      <c r="H72" s="34"/>
      <c r="I72" s="34"/>
      <c r="J72" s="34"/>
      <c r="K72" s="8"/>
      <c r="L72" s="7"/>
      <c r="M72" s="7"/>
      <c r="N72" s="7"/>
      <c r="O72" s="7"/>
      <c r="P72" s="7"/>
    </row>
    <row r="73" spans="1:16" ht="15" customHeight="1">
      <c r="A73" s="12"/>
      <c r="B73" s="34"/>
      <c r="C73" s="34"/>
      <c r="D73" s="34"/>
      <c r="E73" s="34"/>
      <c r="F73" s="34"/>
      <c r="G73" s="34"/>
      <c r="H73" s="34"/>
      <c r="I73" s="34"/>
      <c r="J73" s="34"/>
      <c r="K73" s="8"/>
      <c r="L73" s="7"/>
      <c r="M73" s="7"/>
      <c r="N73" s="7"/>
      <c r="O73" s="7"/>
      <c r="P73" s="7"/>
    </row>
    <row r="74" spans="1:16" s="176" customFormat="1" ht="20.100000000000001" customHeight="1">
      <c r="A74" s="171"/>
      <c r="B74" s="172"/>
      <c r="C74" s="341" t="s">
        <v>119</v>
      </c>
      <c r="D74" s="341"/>
      <c r="E74" s="341"/>
      <c r="F74" s="172"/>
      <c r="G74" s="174">
        <v>30</v>
      </c>
      <c r="H74" s="172"/>
      <c r="I74" s="173" t="s">
        <v>118</v>
      </c>
      <c r="J74" s="172"/>
      <c r="K74" s="175"/>
      <c r="L74" s="178"/>
      <c r="M74" s="178"/>
      <c r="N74" s="178"/>
      <c r="O74" s="178"/>
      <c r="P74" s="178"/>
    </row>
    <row r="75" spans="1:16" ht="15" customHeight="1">
      <c r="A75" s="12"/>
      <c r="B75" s="34"/>
      <c r="C75" s="34"/>
      <c r="D75" s="34"/>
      <c r="E75" s="34"/>
      <c r="F75" s="34"/>
      <c r="G75" s="34"/>
      <c r="H75" s="34"/>
      <c r="I75" s="34"/>
      <c r="J75" s="34"/>
      <c r="K75" s="8"/>
      <c r="L75" s="7"/>
      <c r="M75" s="7"/>
      <c r="N75" s="7"/>
      <c r="O75" s="7"/>
      <c r="P75" s="7"/>
    </row>
    <row r="76" spans="1:16" ht="15" customHeight="1" thickBot="1">
      <c r="A76" s="40"/>
      <c r="B76" s="41"/>
      <c r="C76" s="41"/>
      <c r="D76" s="41"/>
      <c r="E76" s="41"/>
      <c r="F76" s="41"/>
      <c r="G76" s="41"/>
      <c r="H76" s="41"/>
      <c r="I76" s="41"/>
      <c r="J76" s="41"/>
      <c r="K76" s="42"/>
      <c r="L76" s="7"/>
      <c r="M76" s="7"/>
      <c r="N76" s="7"/>
      <c r="O76" s="7"/>
      <c r="P76" s="7"/>
    </row>
    <row r="77" spans="1:16" ht="15" customHeight="1" thickTop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</row>
    <row r="78" spans="1:16" ht="1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6" ht="1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6" ht="1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1" ht="1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</row>
    <row r="82" spans="1:11" ht="1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</row>
    <row r="83" spans="1:11" ht="1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</row>
    <row r="84" spans="1:11" ht="1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</row>
    <row r="85" spans="1:11" ht="1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</row>
    <row r="86" spans="1:11" ht="1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1:11" ht="1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ht="1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ht="1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</row>
    <row r="90" spans="1:11" ht="1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</row>
    <row r="91" spans="1:11" ht="1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</row>
    <row r="92" spans="1:11" ht="1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</row>
    <row r="93" spans="1:11" ht="1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1:11" ht="1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</row>
    <row r="95" spans="1:11" ht="1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</row>
    <row r="96" spans="1:11" ht="1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</row>
    <row r="97" spans="1:11" ht="1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</row>
    <row r="98" spans="1:11" ht="1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</row>
    <row r="99" spans="1:11" ht="1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</row>
    <row r="100" spans="1:11" ht="1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1:11" ht="1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</row>
    <row r="102" spans="1:11" ht="1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</row>
    <row r="103" spans="1:11" ht="1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</row>
    <row r="104" spans="1:11" ht="1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</row>
    <row r="105" spans="1:11" ht="1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</row>
    <row r="106" spans="1:11" ht="1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</row>
    <row r="107" spans="1:11" ht="1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</row>
    <row r="108" spans="1:11" ht="1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</row>
    <row r="109" spans="1:11" ht="1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</row>
    <row r="110" spans="1:11" ht="1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</row>
    <row r="111" spans="1:11" ht="1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</row>
    <row r="112" spans="1:11" ht="1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</row>
    <row r="113" spans="1:11" ht="1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</row>
    <row r="114" spans="1:11" ht="1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</row>
    <row r="115" spans="1:11" ht="1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</row>
    <row r="116" spans="1:11" ht="1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</row>
    <row r="117" spans="1:11" ht="1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</row>
    <row r="118" spans="1:11" ht="1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</row>
    <row r="119" spans="1:11" ht="1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</row>
    <row r="120" spans="1:11" ht="1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</row>
    <row r="121" spans="1:11" ht="1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</row>
    <row r="122" spans="1:11" ht="1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</row>
    <row r="123" spans="1:11" ht="1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</row>
    <row r="124" spans="1:11" ht="1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</row>
    <row r="125" spans="1:11" ht="1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</row>
    <row r="126" spans="1:11" ht="1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</row>
    <row r="127" spans="1:11" ht="1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</row>
    <row r="128" spans="1:11" ht="1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</row>
    <row r="129" spans="1:11" ht="1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</row>
    <row r="130" spans="1:11" ht="1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</row>
    <row r="131" spans="1:11" ht="1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</row>
    <row r="132" spans="1:11" ht="1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</row>
    <row r="133" spans="1:11" ht="1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</row>
    <row r="134" spans="1:11" ht="1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</row>
    <row r="135" spans="1:11" ht="1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</row>
    <row r="136" spans="1:11" ht="1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</row>
    <row r="137" spans="1:11" ht="1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</row>
    <row r="138" spans="1:11" ht="1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</row>
    <row r="139" spans="1:11" ht="1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</row>
    <row r="140" spans="1:11" ht="1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</row>
    <row r="141" spans="1:11" ht="1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</row>
    <row r="142" spans="1:11" ht="1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</row>
    <row r="143" spans="1:11" ht="1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</row>
    <row r="144" spans="1:11" ht="1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</row>
    <row r="145" spans="1:11" ht="1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</row>
    <row r="146" spans="1:11" ht="1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1:11" ht="1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</row>
    <row r="148" spans="1:11" ht="1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</row>
    <row r="149" spans="1:11" ht="1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</row>
    <row r="150" spans="1:11" ht="1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</row>
    <row r="151" spans="1:11" ht="1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</row>
    <row r="152" spans="1:11" ht="1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</row>
    <row r="153" spans="1:11" ht="1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</row>
    <row r="154" spans="1:11" ht="1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</row>
    <row r="155" spans="1:11" ht="1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</row>
    <row r="156" spans="1:11" ht="1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</row>
    <row r="157" spans="1:11" ht="1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</row>
    <row r="158" spans="1:11" ht="1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</row>
    <row r="159" spans="1:11" ht="1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</row>
    <row r="160" spans="1:11" ht="1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</row>
    <row r="161" spans="1:11" ht="1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</row>
    <row r="162" spans="1:11" ht="1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</row>
    <row r="163" spans="1:11" ht="1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</row>
    <row r="164" spans="1:11" ht="1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</row>
    <row r="165" spans="1:11" ht="1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</row>
    <row r="166" spans="1:11" ht="1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</row>
    <row r="167" spans="1:11" ht="1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</row>
    <row r="168" spans="1:11" ht="1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</row>
    <row r="169" spans="1:11" ht="1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</row>
    <row r="170" spans="1:11" ht="1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</row>
    <row r="171" spans="1:11" ht="1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</row>
    <row r="172" spans="1:11" ht="15" customHeight="1"/>
    <row r="173" spans="1:11" ht="15" customHeight="1"/>
    <row r="174" spans="1:11" ht="15" customHeight="1"/>
    <row r="175" spans="1:11" ht="15" customHeight="1"/>
    <row r="176" spans="1:11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280" spans="6:6">
      <c r="F280" s="1" t="s">
        <v>47</v>
      </c>
    </row>
  </sheetData>
  <mergeCells count="43">
    <mergeCell ref="C74:E74"/>
    <mergeCell ref="A57:K57"/>
    <mergeCell ref="A58:K58"/>
    <mergeCell ref="A59:K59"/>
    <mergeCell ref="A60:K60"/>
    <mergeCell ref="A61:K61"/>
    <mergeCell ref="A62:K62"/>
    <mergeCell ref="A63:K63"/>
    <mergeCell ref="A64:K64"/>
    <mergeCell ref="A65:K65"/>
    <mergeCell ref="H68:J68"/>
    <mergeCell ref="H71:J71"/>
    <mergeCell ref="A56:K56"/>
    <mergeCell ref="A46:K46"/>
    <mergeCell ref="A47:K47"/>
    <mergeCell ref="A48:K48"/>
    <mergeCell ref="A49:K49"/>
    <mergeCell ref="A50:K50"/>
    <mergeCell ref="A51:K51"/>
    <mergeCell ref="A52:K52"/>
    <mergeCell ref="A53:B53"/>
    <mergeCell ref="C53:J53"/>
    <mergeCell ref="A54:K54"/>
    <mergeCell ref="A55:K55"/>
    <mergeCell ref="K10:K14"/>
    <mergeCell ref="A5:B5"/>
    <mergeCell ref="C5:D5"/>
    <mergeCell ref="I5:J5"/>
    <mergeCell ref="A6:B6"/>
    <mergeCell ref="J6:K6"/>
    <mergeCell ref="A7:B7"/>
    <mergeCell ref="H7:J7"/>
    <mergeCell ref="A8:B8"/>
    <mergeCell ref="H8:J8"/>
    <mergeCell ref="G10:G14"/>
    <mergeCell ref="I10:I14"/>
    <mergeCell ref="J10:J14"/>
    <mergeCell ref="A1:K1"/>
    <mergeCell ref="A2:K2"/>
    <mergeCell ref="A3:K3"/>
    <mergeCell ref="A4:B4"/>
    <mergeCell ref="C4:D4"/>
    <mergeCell ref="I4:J4"/>
  </mergeCells>
  <printOptions horizontalCentered="1"/>
  <pageMargins left="0.25" right="0.25" top="0.5" bottom="0.25" header="0.5" footer="0.5"/>
  <pageSetup paperSize="5" scale="7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80"/>
  <sheetViews>
    <sheetView view="pageBreakPreview" zoomScaleNormal="100" zoomScaleSheetLayoutView="100" workbookViewId="0">
      <selection activeCell="C4" sqref="C4:D4"/>
    </sheetView>
  </sheetViews>
  <sheetFormatPr defaultColWidth="9.88671875" defaultRowHeight="15"/>
  <cols>
    <col min="1" max="18" width="9.77734375" style="1" customWidth="1"/>
    <col min="19" max="20" width="9.77734375" customWidth="1"/>
  </cols>
  <sheetData>
    <row r="1" spans="1:16" ht="15" customHeight="1" thickTop="1">
      <c r="A1" s="369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1"/>
      <c r="L1" s="7"/>
      <c r="M1" s="7"/>
      <c r="N1" s="7"/>
      <c r="O1" s="7"/>
      <c r="P1" s="7"/>
    </row>
    <row r="2" spans="1:16" ht="20.100000000000001" customHeight="1">
      <c r="A2" s="382" t="s">
        <v>18</v>
      </c>
      <c r="B2" s="383"/>
      <c r="C2" s="383"/>
      <c r="D2" s="383"/>
      <c r="E2" s="383"/>
      <c r="F2" s="383"/>
      <c r="G2" s="383"/>
      <c r="H2" s="383"/>
      <c r="I2" s="383"/>
      <c r="J2" s="383"/>
      <c r="K2" s="384"/>
      <c r="L2" s="7"/>
      <c r="M2" s="7"/>
      <c r="N2" s="7"/>
      <c r="O2" s="7"/>
      <c r="P2" s="7"/>
    </row>
    <row r="3" spans="1:16" ht="15" customHeight="1">
      <c r="A3" s="372"/>
      <c r="B3" s="373"/>
      <c r="C3" s="373"/>
      <c r="D3" s="373"/>
      <c r="E3" s="373"/>
      <c r="F3" s="373"/>
      <c r="G3" s="373"/>
      <c r="H3" s="373"/>
      <c r="I3" s="373"/>
      <c r="J3" s="373"/>
      <c r="K3" s="374"/>
      <c r="L3" s="7"/>
      <c r="M3" s="7"/>
      <c r="N3" s="7"/>
      <c r="O3" s="7"/>
      <c r="P3" s="7"/>
    </row>
    <row r="4" spans="1:16" ht="15" customHeight="1">
      <c r="A4" s="329" t="s">
        <v>20</v>
      </c>
      <c r="B4" s="330"/>
      <c r="C4" s="375" t="str">
        <f>'100 Series'!C4</f>
        <v>Merkley Oaks</v>
      </c>
      <c r="D4" s="375"/>
      <c r="E4" s="60"/>
      <c r="F4" s="60"/>
      <c r="G4" s="7"/>
      <c r="H4" s="166" t="s">
        <v>82</v>
      </c>
      <c r="I4" s="327">
        <f>'100 Series'!I4</f>
        <v>45748</v>
      </c>
      <c r="J4" s="327"/>
      <c r="K4" s="167"/>
      <c r="L4" s="7"/>
      <c r="M4" s="7"/>
      <c r="N4" s="7"/>
      <c r="O4" s="7"/>
      <c r="P4" s="7"/>
    </row>
    <row r="5" spans="1:16" ht="15" customHeight="1">
      <c r="A5" s="329" t="s">
        <v>21</v>
      </c>
      <c r="B5" s="330"/>
      <c r="C5" s="376" t="s">
        <v>114</v>
      </c>
      <c r="D5" s="376"/>
      <c r="E5" s="60"/>
      <c r="F5" s="60"/>
      <c r="G5" s="7"/>
      <c r="H5" s="166" t="s">
        <v>1</v>
      </c>
      <c r="I5" s="327" t="str">
        <f>'100 Series'!I5</f>
        <v>XXX - XXX</v>
      </c>
      <c r="J5" s="327"/>
      <c r="K5" s="168"/>
      <c r="L5" s="7"/>
      <c r="M5" s="7"/>
      <c r="N5" s="7"/>
      <c r="O5" s="7"/>
      <c r="P5" s="7"/>
    </row>
    <row r="6" spans="1:16" ht="15" customHeight="1">
      <c r="A6" s="329"/>
      <c r="B6" s="330"/>
      <c r="C6" s="34" t="s">
        <v>0</v>
      </c>
      <c r="D6" s="34"/>
      <c r="E6" s="34"/>
      <c r="F6" s="34"/>
      <c r="G6" s="7"/>
      <c r="H6" s="61"/>
      <c r="I6" s="61"/>
      <c r="J6" s="364"/>
      <c r="K6" s="365"/>
      <c r="L6" s="7"/>
      <c r="M6" s="7"/>
      <c r="N6" s="7"/>
      <c r="O6" s="7"/>
      <c r="P6" s="7"/>
    </row>
    <row r="7" spans="1:16" ht="15" customHeight="1">
      <c r="A7" s="329" t="s">
        <v>2</v>
      </c>
      <c r="B7" s="330"/>
      <c r="C7" s="267" t="str">
        <f>'100 Series'!C7</f>
        <v>T.B.A.</v>
      </c>
      <c r="D7" s="84"/>
      <c r="E7" s="84"/>
      <c r="F7" s="84"/>
      <c r="G7" s="34"/>
      <c r="H7" s="331" t="str">
        <f>'100 Series'!H7</f>
        <v>CONTRACT PERIOD :</v>
      </c>
      <c r="I7" s="331"/>
      <c r="J7" s="331"/>
      <c r="K7" s="8"/>
      <c r="L7" s="7"/>
      <c r="M7" s="7"/>
      <c r="N7" s="7"/>
      <c r="O7" s="7"/>
      <c r="P7" s="7"/>
    </row>
    <row r="8" spans="1:16" ht="15" customHeight="1">
      <c r="A8" s="329" t="s">
        <v>22</v>
      </c>
      <c r="B8" s="330"/>
      <c r="C8" s="179" t="str">
        <f>'100 Series'!C8</f>
        <v>A - 5</v>
      </c>
      <c r="D8" s="34"/>
      <c r="E8" s="34"/>
      <c r="F8" s="7"/>
      <c r="G8" s="7"/>
      <c r="H8" s="331" t="str">
        <f>'100 Series'!H8</f>
        <v>April 1, 2025 to March 31, 2026</v>
      </c>
      <c r="I8" s="331"/>
      <c r="J8" s="331"/>
      <c r="K8" s="168"/>
      <c r="L8" s="7"/>
      <c r="M8" s="7"/>
      <c r="N8" s="7"/>
      <c r="O8" s="7"/>
      <c r="P8" s="7"/>
    </row>
    <row r="9" spans="1:16" ht="15" customHeight="1" thickBot="1">
      <c r="A9" s="9"/>
      <c r="B9" s="35"/>
      <c r="C9" s="34"/>
      <c r="D9" s="34"/>
      <c r="E9" s="34"/>
      <c r="F9" s="34"/>
      <c r="G9" s="7"/>
      <c r="H9" s="46"/>
      <c r="I9" s="46"/>
      <c r="J9" s="20"/>
      <c r="K9" s="21"/>
    </row>
    <row r="10" spans="1:16" s="5" customFormat="1" ht="15" customHeight="1" thickTop="1" thickBot="1">
      <c r="A10" s="138"/>
      <c r="B10" s="16" t="s">
        <v>4</v>
      </c>
      <c r="C10" s="139" t="s">
        <v>5</v>
      </c>
      <c r="D10" s="139" t="s">
        <v>6</v>
      </c>
      <c r="E10" s="17" t="s">
        <v>103</v>
      </c>
      <c r="F10" s="140" t="s">
        <v>48</v>
      </c>
      <c r="G10" s="358" t="s">
        <v>140</v>
      </c>
      <c r="H10" s="18" t="s">
        <v>24</v>
      </c>
      <c r="I10" s="358" t="s">
        <v>106</v>
      </c>
      <c r="J10" s="361" t="s">
        <v>23</v>
      </c>
      <c r="K10" s="358" t="s">
        <v>105</v>
      </c>
    </row>
    <row r="11" spans="1:16" ht="15" customHeight="1" thickTop="1">
      <c r="A11" s="141" t="s">
        <v>9</v>
      </c>
      <c r="B11" s="142" t="s">
        <v>14</v>
      </c>
      <c r="C11" s="143" t="s">
        <v>15</v>
      </c>
      <c r="D11" s="143" t="s">
        <v>44</v>
      </c>
      <c r="E11" s="143" t="s">
        <v>26</v>
      </c>
      <c r="F11" s="144" t="s">
        <v>25</v>
      </c>
      <c r="G11" s="359"/>
      <c r="H11" s="268" t="s">
        <v>104</v>
      </c>
      <c r="I11" s="359"/>
      <c r="J11" s="362"/>
      <c r="K11" s="359"/>
    </row>
    <row r="12" spans="1:16" ht="15" customHeight="1">
      <c r="A12" s="145" t="s">
        <v>0</v>
      </c>
      <c r="B12" s="146" t="s">
        <v>0</v>
      </c>
      <c r="C12" s="147" t="s">
        <v>16</v>
      </c>
      <c r="D12" s="147" t="s">
        <v>17</v>
      </c>
      <c r="E12" s="147" t="s">
        <v>27</v>
      </c>
      <c r="F12" s="148"/>
      <c r="G12" s="359"/>
      <c r="H12" s="264" t="s">
        <v>139</v>
      </c>
      <c r="I12" s="359"/>
      <c r="J12" s="362"/>
      <c r="K12" s="359"/>
    </row>
    <row r="13" spans="1:16" ht="15" customHeight="1">
      <c r="A13" s="145"/>
      <c r="B13" s="149">
        <v>0.25</v>
      </c>
      <c r="C13" s="150">
        <v>0.4</v>
      </c>
      <c r="D13" s="150">
        <v>0.05</v>
      </c>
      <c r="E13" s="150">
        <v>0.05</v>
      </c>
      <c r="F13" s="151">
        <v>0.25</v>
      </c>
      <c r="G13" s="359"/>
      <c r="H13" s="265">
        <v>1</v>
      </c>
      <c r="I13" s="359"/>
      <c r="J13" s="362"/>
      <c r="K13" s="359"/>
    </row>
    <row r="14" spans="1:16" ht="15" customHeight="1" thickBot="1">
      <c r="A14" s="152" t="s">
        <v>10</v>
      </c>
      <c r="B14" s="153">
        <v>220</v>
      </c>
      <c r="C14" s="154">
        <v>220</v>
      </c>
      <c r="D14" s="154">
        <v>221</v>
      </c>
      <c r="E14" s="154">
        <v>221</v>
      </c>
      <c r="F14" s="155">
        <v>222</v>
      </c>
      <c r="G14" s="360"/>
      <c r="H14" s="266">
        <v>222</v>
      </c>
      <c r="I14" s="360"/>
      <c r="J14" s="363"/>
      <c r="K14" s="360"/>
    </row>
    <row r="15" spans="1:16" s="164" customFormat="1" ht="20.100000000000001" customHeight="1" thickTop="1" thickBot="1">
      <c r="A15" s="202" t="s">
        <v>11</v>
      </c>
      <c r="B15" s="158"/>
      <c r="C15" s="159"/>
      <c r="D15" s="160"/>
      <c r="E15" s="161"/>
      <c r="F15" s="161"/>
      <c r="G15" s="262" t="s">
        <v>134</v>
      </c>
      <c r="H15" s="263" t="s">
        <v>135</v>
      </c>
      <c r="I15" s="262" t="s">
        <v>136</v>
      </c>
      <c r="J15" s="163">
        <v>0.13</v>
      </c>
      <c r="K15" s="162"/>
    </row>
    <row r="16" spans="1:16" s="1" customFormat="1" ht="15" customHeight="1" thickTop="1">
      <c r="A16" s="63" t="s">
        <v>0</v>
      </c>
      <c r="B16" s="66" t="s">
        <v>0</v>
      </c>
      <c r="C16" s="67" t="s">
        <v>0</v>
      </c>
      <c r="D16" s="68" t="s">
        <v>0</v>
      </c>
      <c r="E16" s="68"/>
      <c r="F16" s="69"/>
      <c r="G16" s="72"/>
      <c r="H16" s="73" t="s">
        <v>0</v>
      </c>
      <c r="I16" s="72"/>
      <c r="J16" s="73" t="s">
        <v>0</v>
      </c>
      <c r="K16" s="71" t="s">
        <v>0</v>
      </c>
    </row>
    <row r="17" spans="1:11" s="7" customFormat="1" ht="15" customHeight="1">
      <c r="A17" s="63">
        <v>801</v>
      </c>
      <c r="B17" s="82">
        <f>$G17*B$13</f>
        <v>0</v>
      </c>
      <c r="C17" s="50">
        <f>$G17*C$13</f>
        <v>0</v>
      </c>
      <c r="D17" s="50">
        <f>$G17*D$13</f>
        <v>0</v>
      </c>
      <c r="E17" s="50">
        <f>$G17*E$13</f>
        <v>0</v>
      </c>
      <c r="F17" s="45">
        <f>$G17*F$13</f>
        <v>0</v>
      </c>
      <c r="G17" s="255">
        <f>I17-H17</f>
        <v>0</v>
      </c>
      <c r="H17" s="256">
        <v>0</v>
      </c>
      <c r="I17" s="252">
        <v>0</v>
      </c>
      <c r="J17" s="253">
        <f>I17*$J$15</f>
        <v>0</v>
      </c>
      <c r="K17" s="254">
        <f>I17+J17</f>
        <v>0</v>
      </c>
    </row>
    <row r="18" spans="1:11" s="7" customFormat="1" ht="15" customHeight="1">
      <c r="A18" s="63"/>
      <c r="B18" s="82"/>
      <c r="C18" s="50"/>
      <c r="D18" s="50"/>
      <c r="E18" s="50"/>
      <c r="F18" s="45"/>
      <c r="G18" s="269"/>
      <c r="H18" s="270"/>
      <c r="I18" s="66"/>
      <c r="J18" s="49"/>
      <c r="K18" s="201"/>
    </row>
    <row r="19" spans="1:11" s="7" customFormat="1" ht="15" customHeight="1">
      <c r="A19" s="63">
        <v>804</v>
      </c>
      <c r="B19" s="82">
        <f>$G19*B$13</f>
        <v>0</v>
      </c>
      <c r="C19" s="50">
        <f>$G19*C$13</f>
        <v>0</v>
      </c>
      <c r="D19" s="50">
        <f>$G19*D$13</f>
        <v>0</v>
      </c>
      <c r="E19" s="50">
        <f>$G19*E$13</f>
        <v>0</v>
      </c>
      <c r="F19" s="45">
        <f>$G19*F$13</f>
        <v>0</v>
      </c>
      <c r="G19" s="255">
        <f>I19-H19</f>
        <v>0</v>
      </c>
      <c r="H19" s="256">
        <v>0</v>
      </c>
      <c r="I19" s="252">
        <v>0</v>
      </c>
      <c r="J19" s="253">
        <f>I19*$J$15</f>
        <v>0</v>
      </c>
      <c r="K19" s="254">
        <f>I19+J19</f>
        <v>0</v>
      </c>
    </row>
    <row r="20" spans="1:11" s="7" customFormat="1" ht="15" customHeight="1">
      <c r="A20" s="63"/>
      <c r="B20" s="82"/>
      <c r="C20" s="50"/>
      <c r="D20" s="50"/>
      <c r="E20" s="50"/>
      <c r="F20" s="45"/>
      <c r="G20" s="269"/>
      <c r="H20" s="271"/>
      <c r="I20" s="66"/>
      <c r="J20" s="49"/>
      <c r="K20" s="201"/>
    </row>
    <row r="21" spans="1:11" s="7" customFormat="1" ht="15" customHeight="1">
      <c r="A21" s="63" t="s">
        <v>109</v>
      </c>
      <c r="B21" s="82">
        <f>$G21*B$13</f>
        <v>0</v>
      </c>
      <c r="C21" s="50">
        <f>$G21*C$13</f>
        <v>0</v>
      </c>
      <c r="D21" s="50">
        <f>$G21*D$13</f>
        <v>0</v>
      </c>
      <c r="E21" s="50">
        <f>$G21*E$13</f>
        <v>0</v>
      </c>
      <c r="F21" s="45">
        <f>$G21*F$13</f>
        <v>0</v>
      </c>
      <c r="G21" s="255">
        <f>I21-H21</f>
        <v>0</v>
      </c>
      <c r="H21" s="256">
        <v>0</v>
      </c>
      <c r="I21" s="252">
        <v>0</v>
      </c>
      <c r="J21" s="253">
        <f>I21*$J$15</f>
        <v>0</v>
      </c>
      <c r="K21" s="254">
        <f>I21+J21</f>
        <v>0</v>
      </c>
    </row>
    <row r="22" spans="1:11" s="7" customFormat="1" ht="15" customHeight="1">
      <c r="A22" s="63"/>
      <c r="B22" s="47"/>
      <c r="C22" s="50"/>
      <c r="D22" s="48"/>
      <c r="E22" s="48"/>
      <c r="F22" s="49"/>
      <c r="G22" s="269"/>
      <c r="H22" s="272"/>
      <c r="I22" s="66"/>
      <c r="J22" s="49"/>
      <c r="K22" s="201"/>
    </row>
    <row r="23" spans="1:11" s="7" customFormat="1" ht="15" customHeight="1">
      <c r="A23" s="63" t="s">
        <v>110</v>
      </c>
      <c r="B23" s="82">
        <f>$G23*B$13</f>
        <v>0</v>
      </c>
      <c r="C23" s="50">
        <f>$G23*C$13</f>
        <v>0</v>
      </c>
      <c r="D23" s="50">
        <f>$G23*D$13</f>
        <v>0</v>
      </c>
      <c r="E23" s="50">
        <f>$G23*E$13</f>
        <v>0</v>
      </c>
      <c r="F23" s="45">
        <f>$G23*F$13</f>
        <v>0</v>
      </c>
      <c r="G23" s="255">
        <f>I23-H23</f>
        <v>0</v>
      </c>
      <c r="H23" s="256">
        <v>0</v>
      </c>
      <c r="I23" s="252">
        <v>0</v>
      </c>
      <c r="J23" s="253">
        <f>I23*$J$15</f>
        <v>0</v>
      </c>
      <c r="K23" s="254">
        <f>I23+J23</f>
        <v>0</v>
      </c>
    </row>
    <row r="24" spans="1:11" s="7" customFormat="1" ht="15" customHeight="1">
      <c r="A24" s="63"/>
      <c r="B24" s="47"/>
      <c r="C24" s="50"/>
      <c r="D24" s="48"/>
      <c r="E24" s="48"/>
      <c r="F24" s="49"/>
      <c r="G24" s="269"/>
      <c r="H24" s="272"/>
      <c r="I24" s="66"/>
      <c r="J24" s="49"/>
      <c r="K24" s="201"/>
    </row>
    <row r="25" spans="1:11" s="7" customFormat="1" ht="15" customHeight="1">
      <c r="A25" s="63">
        <v>815</v>
      </c>
      <c r="B25" s="82">
        <f>$G25*B$13</f>
        <v>0</v>
      </c>
      <c r="C25" s="50">
        <f>$G25*C$13</f>
        <v>0</v>
      </c>
      <c r="D25" s="50">
        <f>$G25*D$13</f>
        <v>0</v>
      </c>
      <c r="E25" s="50">
        <f>$G25*E$13</f>
        <v>0</v>
      </c>
      <c r="F25" s="45">
        <f>$G25*F$13</f>
        <v>0</v>
      </c>
      <c r="G25" s="255">
        <f>I25-H25</f>
        <v>0</v>
      </c>
      <c r="H25" s="256">
        <v>0</v>
      </c>
      <c r="I25" s="252">
        <v>0</v>
      </c>
      <c r="J25" s="253">
        <f>I25*$J$15</f>
        <v>0</v>
      </c>
      <c r="K25" s="254">
        <f>I25+J25</f>
        <v>0</v>
      </c>
    </row>
    <row r="26" spans="1:11" s="7" customFormat="1" ht="15" customHeight="1">
      <c r="A26" s="63"/>
      <c r="B26" s="47"/>
      <c r="C26" s="50"/>
      <c r="D26" s="48"/>
      <c r="E26" s="48"/>
      <c r="F26" s="49"/>
      <c r="G26" s="269"/>
      <c r="H26" s="272"/>
      <c r="I26" s="66"/>
      <c r="J26" s="49"/>
      <c r="K26" s="201"/>
    </row>
    <row r="27" spans="1:11" s="7" customFormat="1" ht="15" customHeight="1">
      <c r="A27" s="63" t="s">
        <v>111</v>
      </c>
      <c r="B27" s="82">
        <f>$G27*B$13</f>
        <v>0</v>
      </c>
      <c r="C27" s="50">
        <f>$G27*C$13</f>
        <v>0</v>
      </c>
      <c r="D27" s="50">
        <f>$G27*D$13</f>
        <v>0</v>
      </c>
      <c r="E27" s="50">
        <f>$G27*E$13</f>
        <v>0</v>
      </c>
      <c r="F27" s="45">
        <f>$G27*F$13</f>
        <v>0</v>
      </c>
      <c r="G27" s="255">
        <f>I27-H27</f>
        <v>0</v>
      </c>
      <c r="H27" s="256">
        <v>0</v>
      </c>
      <c r="I27" s="252">
        <v>0</v>
      </c>
      <c r="J27" s="253">
        <f>I27*$J$15</f>
        <v>0</v>
      </c>
      <c r="K27" s="254">
        <f>I27+J27</f>
        <v>0</v>
      </c>
    </row>
    <row r="28" spans="1:11" s="7" customFormat="1" ht="15" customHeight="1">
      <c r="A28" s="63"/>
      <c r="B28" s="47"/>
      <c r="C28" s="48"/>
      <c r="D28" s="48"/>
      <c r="E28" s="48"/>
      <c r="F28" s="49"/>
      <c r="G28" s="269"/>
      <c r="H28" s="273"/>
      <c r="I28" s="66"/>
      <c r="J28" s="49"/>
      <c r="K28" s="201"/>
    </row>
    <row r="29" spans="1:11" s="7" customFormat="1" ht="15" customHeight="1">
      <c r="A29" s="63" t="s">
        <v>112</v>
      </c>
      <c r="B29" s="82">
        <f>$G29*B$13</f>
        <v>0</v>
      </c>
      <c r="C29" s="50">
        <f>$G29*C$13</f>
        <v>0</v>
      </c>
      <c r="D29" s="50">
        <f>$G29*D$13</f>
        <v>0</v>
      </c>
      <c r="E29" s="50">
        <f>$G29*E$13</f>
        <v>0</v>
      </c>
      <c r="F29" s="45">
        <f>$G29*F$13</f>
        <v>0</v>
      </c>
      <c r="G29" s="255">
        <f>I29-H29</f>
        <v>0</v>
      </c>
      <c r="H29" s="256">
        <v>0</v>
      </c>
      <c r="I29" s="252">
        <v>0</v>
      </c>
      <c r="J29" s="253">
        <f>I29*$J$15</f>
        <v>0</v>
      </c>
      <c r="K29" s="254">
        <f>I29+J29</f>
        <v>0</v>
      </c>
    </row>
    <row r="30" spans="1:11" s="1" customFormat="1" ht="15" customHeight="1">
      <c r="A30" s="63"/>
      <c r="B30" s="66"/>
      <c r="C30" s="85"/>
      <c r="D30" s="67"/>
      <c r="E30" s="68"/>
      <c r="F30" s="69"/>
      <c r="G30" s="274"/>
      <c r="H30" s="273"/>
      <c r="I30" s="70"/>
      <c r="J30" s="74"/>
      <c r="K30" s="71"/>
    </row>
    <row r="31" spans="1:11" s="1" customFormat="1" ht="15" customHeight="1">
      <c r="A31" s="63">
        <v>830</v>
      </c>
      <c r="B31" s="82">
        <f>$G31*B$13</f>
        <v>0</v>
      </c>
      <c r="C31" s="50">
        <f>$G31*C$13</f>
        <v>0</v>
      </c>
      <c r="D31" s="50">
        <f>$G31*D$13</f>
        <v>0</v>
      </c>
      <c r="E31" s="50">
        <f>$G31*E$13</f>
        <v>0</v>
      </c>
      <c r="F31" s="45">
        <f>$G31*F$13</f>
        <v>0</v>
      </c>
      <c r="G31" s="255">
        <f>I31-H31</f>
        <v>0</v>
      </c>
      <c r="H31" s="256">
        <v>0</v>
      </c>
      <c r="I31" s="252">
        <v>0</v>
      </c>
      <c r="J31" s="253">
        <f>I31*$J$15</f>
        <v>0</v>
      </c>
      <c r="K31" s="254">
        <f>I31+J31</f>
        <v>0</v>
      </c>
    </row>
    <row r="32" spans="1:11" s="1" customFormat="1" ht="15" customHeight="1">
      <c r="A32" s="63"/>
      <c r="B32" s="66"/>
      <c r="C32" s="85"/>
      <c r="D32" s="67"/>
      <c r="E32" s="68"/>
      <c r="F32" s="69"/>
      <c r="G32" s="274"/>
      <c r="H32" s="273"/>
      <c r="I32" s="70"/>
      <c r="J32" s="74"/>
      <c r="K32" s="71"/>
    </row>
    <row r="33" spans="1:11" s="1" customFormat="1" ht="15" customHeight="1">
      <c r="A33" s="63">
        <v>870</v>
      </c>
      <c r="B33" s="82">
        <f>$G33*B$13</f>
        <v>0</v>
      </c>
      <c r="C33" s="50">
        <f>$G33*C$13</f>
        <v>0</v>
      </c>
      <c r="D33" s="50">
        <f>$G33*D$13</f>
        <v>0</v>
      </c>
      <c r="E33" s="50">
        <f>$G33*E$13</f>
        <v>0</v>
      </c>
      <c r="F33" s="45">
        <f>$G33*F$13</f>
        <v>0</v>
      </c>
      <c r="G33" s="255">
        <f>I33-H33</f>
        <v>0</v>
      </c>
      <c r="H33" s="256">
        <v>0</v>
      </c>
      <c r="I33" s="252">
        <v>0</v>
      </c>
      <c r="J33" s="253">
        <f>I33*$J$15</f>
        <v>0</v>
      </c>
      <c r="K33" s="254">
        <f>I33+J33</f>
        <v>0</v>
      </c>
    </row>
    <row r="34" spans="1:11" s="1" customFormat="1" ht="15" customHeight="1">
      <c r="A34" s="63"/>
      <c r="B34" s="66"/>
      <c r="C34" s="85"/>
      <c r="D34" s="67"/>
      <c r="E34" s="68"/>
      <c r="F34" s="69"/>
      <c r="G34" s="274"/>
      <c r="H34" s="273"/>
      <c r="I34" s="70"/>
      <c r="J34" s="74"/>
      <c r="K34" s="71"/>
    </row>
    <row r="35" spans="1:11" s="1" customFormat="1" ht="15" customHeight="1">
      <c r="A35" s="63"/>
      <c r="B35" s="66"/>
      <c r="C35" s="85"/>
      <c r="D35" s="67"/>
      <c r="E35" s="68"/>
      <c r="F35" s="69"/>
      <c r="G35" s="274"/>
      <c r="H35" s="272"/>
      <c r="I35" s="75"/>
      <c r="J35" s="74"/>
      <c r="K35" s="71"/>
    </row>
    <row r="36" spans="1:11" s="1" customFormat="1" ht="15" customHeight="1">
      <c r="A36" s="63"/>
      <c r="B36" s="66"/>
      <c r="C36" s="85"/>
      <c r="D36" s="67"/>
      <c r="E36" s="68"/>
      <c r="F36" s="69"/>
      <c r="G36" s="274"/>
      <c r="H36" s="272"/>
      <c r="I36" s="75"/>
      <c r="J36" s="74"/>
      <c r="K36" s="71"/>
    </row>
    <row r="37" spans="1:11" s="1" customFormat="1" ht="15" customHeight="1">
      <c r="A37" s="63"/>
      <c r="B37" s="66"/>
      <c r="C37" s="85"/>
      <c r="D37" s="67"/>
      <c r="E37" s="68"/>
      <c r="F37" s="69"/>
      <c r="G37" s="274"/>
      <c r="H37" s="272"/>
      <c r="I37" s="75"/>
      <c r="J37" s="74"/>
      <c r="K37" s="71"/>
    </row>
    <row r="38" spans="1:11" s="1" customFormat="1" ht="15" customHeight="1">
      <c r="A38" s="63"/>
      <c r="B38" s="66"/>
      <c r="C38" s="85"/>
      <c r="D38" s="67"/>
      <c r="E38" s="68"/>
      <c r="F38" s="69"/>
      <c r="G38" s="274"/>
      <c r="H38" s="272"/>
      <c r="I38" s="75"/>
      <c r="J38" s="74"/>
      <c r="K38" s="71"/>
    </row>
    <row r="39" spans="1:11" s="1" customFormat="1" ht="15" customHeight="1">
      <c r="A39" s="63"/>
      <c r="B39" s="66"/>
      <c r="C39" s="85"/>
      <c r="D39" s="67"/>
      <c r="E39" s="68"/>
      <c r="F39" s="69"/>
      <c r="G39" s="274"/>
      <c r="H39" s="272"/>
      <c r="I39" s="75"/>
      <c r="J39" s="74"/>
      <c r="K39" s="71"/>
    </row>
    <row r="40" spans="1:11" s="1" customFormat="1" ht="15" customHeight="1">
      <c r="A40" s="63"/>
      <c r="B40" s="66"/>
      <c r="C40" s="85"/>
      <c r="D40" s="67"/>
      <c r="E40" s="68"/>
      <c r="F40" s="69"/>
      <c r="G40" s="274"/>
      <c r="H40" s="272"/>
      <c r="I40" s="75"/>
      <c r="J40" s="74"/>
      <c r="K40" s="71"/>
    </row>
    <row r="41" spans="1:11" s="1" customFormat="1" ht="15" customHeight="1">
      <c r="A41" s="63"/>
      <c r="B41" s="66"/>
      <c r="C41" s="85"/>
      <c r="D41" s="67"/>
      <c r="E41" s="68"/>
      <c r="F41" s="69"/>
      <c r="G41" s="274"/>
      <c r="H41" s="273"/>
      <c r="I41" s="70"/>
      <c r="J41" s="74"/>
      <c r="K41" s="71"/>
    </row>
    <row r="42" spans="1:11" s="1" customFormat="1" ht="15" customHeight="1">
      <c r="A42" s="63"/>
      <c r="B42" s="66"/>
      <c r="C42" s="85"/>
      <c r="D42" s="67"/>
      <c r="E42" s="68"/>
      <c r="F42" s="69"/>
      <c r="G42" s="274"/>
      <c r="H42" s="272"/>
      <c r="I42" s="75"/>
      <c r="J42" s="74"/>
      <c r="K42" s="71"/>
    </row>
    <row r="43" spans="1:11" s="1" customFormat="1" ht="15" customHeight="1">
      <c r="A43" s="63"/>
      <c r="B43" s="66"/>
      <c r="C43" s="85"/>
      <c r="D43" s="67"/>
      <c r="E43" s="68"/>
      <c r="F43" s="69"/>
      <c r="G43" s="274"/>
      <c r="H43" s="272"/>
      <c r="I43" s="75"/>
      <c r="J43" s="74"/>
      <c r="K43" s="71"/>
    </row>
    <row r="44" spans="1:11" s="1" customFormat="1" ht="15" customHeight="1">
      <c r="A44" s="63"/>
      <c r="B44" s="66"/>
      <c r="C44" s="85"/>
      <c r="D44" s="67"/>
      <c r="E44" s="68"/>
      <c r="F44" s="69"/>
      <c r="G44" s="274"/>
      <c r="H44" s="272"/>
      <c r="I44" s="75"/>
      <c r="J44" s="74"/>
      <c r="K44" s="71"/>
    </row>
    <row r="45" spans="1:11" s="1" customFormat="1" ht="15" customHeight="1" thickBot="1">
      <c r="A45" s="86"/>
      <c r="B45" s="87"/>
      <c r="C45" s="88"/>
      <c r="D45" s="89"/>
      <c r="E45" s="90"/>
      <c r="F45" s="91"/>
      <c r="G45" s="275"/>
      <c r="H45" s="276"/>
      <c r="I45" s="76"/>
      <c r="J45" s="77"/>
      <c r="K45" s="92"/>
    </row>
    <row r="46" spans="1:11" s="1" customFormat="1" ht="20.100000000000001" customHeight="1" thickTop="1" thickBot="1">
      <c r="A46" s="385" t="s">
        <v>83</v>
      </c>
      <c r="B46" s="386"/>
      <c r="C46" s="386"/>
      <c r="D46" s="386"/>
      <c r="E46" s="386"/>
      <c r="F46" s="386"/>
      <c r="G46" s="386"/>
      <c r="H46" s="386"/>
      <c r="I46" s="386"/>
      <c r="J46" s="386"/>
      <c r="K46" s="387"/>
    </row>
    <row r="47" spans="1:11" s="1" customFormat="1" ht="20.100000000000001" customHeight="1" thickTop="1">
      <c r="A47" s="366" t="s">
        <v>46</v>
      </c>
      <c r="B47" s="367"/>
      <c r="C47" s="367"/>
      <c r="D47" s="367"/>
      <c r="E47" s="367"/>
      <c r="F47" s="367"/>
      <c r="G47" s="367"/>
      <c r="H47" s="367"/>
      <c r="I47" s="367"/>
      <c r="J47" s="367"/>
      <c r="K47" s="368"/>
    </row>
    <row r="48" spans="1:11" s="1" customFormat="1" ht="20.100000000000001" customHeight="1">
      <c r="A48" s="332" t="s">
        <v>65</v>
      </c>
      <c r="B48" s="333"/>
      <c r="C48" s="333"/>
      <c r="D48" s="333"/>
      <c r="E48" s="333"/>
      <c r="F48" s="333"/>
      <c r="G48" s="333"/>
      <c r="H48" s="333"/>
      <c r="I48" s="333"/>
      <c r="J48" s="333"/>
      <c r="K48" s="334"/>
    </row>
    <row r="49" spans="1:16" s="1" customFormat="1" ht="20.100000000000001" customHeight="1">
      <c r="A49" s="332" t="s">
        <v>117</v>
      </c>
      <c r="B49" s="333"/>
      <c r="C49" s="333"/>
      <c r="D49" s="333"/>
      <c r="E49" s="333"/>
      <c r="F49" s="333"/>
      <c r="G49" s="333"/>
      <c r="H49" s="333"/>
      <c r="I49" s="333"/>
      <c r="J49" s="333"/>
      <c r="K49" s="334"/>
    </row>
    <row r="50" spans="1:16" s="1" customFormat="1" ht="20.100000000000001" customHeight="1">
      <c r="A50" s="332" t="s">
        <v>130</v>
      </c>
      <c r="B50" s="333"/>
      <c r="C50" s="333"/>
      <c r="D50" s="333"/>
      <c r="E50" s="333"/>
      <c r="F50" s="333"/>
      <c r="G50" s="333"/>
      <c r="H50" s="333"/>
      <c r="I50" s="333"/>
      <c r="J50" s="333"/>
      <c r="K50" s="334"/>
    </row>
    <row r="51" spans="1:16" s="1" customFormat="1" ht="20.100000000000001" customHeight="1">
      <c r="A51" s="335" t="s">
        <v>49</v>
      </c>
      <c r="B51" s="336"/>
      <c r="C51" s="336"/>
      <c r="D51" s="336"/>
      <c r="E51" s="336"/>
      <c r="F51" s="336"/>
      <c r="G51" s="336"/>
      <c r="H51" s="336"/>
      <c r="I51" s="336"/>
      <c r="J51" s="336"/>
      <c r="K51" s="337"/>
    </row>
    <row r="52" spans="1:16" s="1" customFormat="1" ht="20.100000000000001" customHeight="1" thickBot="1">
      <c r="A52" s="338" t="s">
        <v>131</v>
      </c>
      <c r="B52" s="339"/>
      <c r="C52" s="339"/>
      <c r="D52" s="339"/>
      <c r="E52" s="339"/>
      <c r="F52" s="339"/>
      <c r="G52" s="339"/>
      <c r="H52" s="339"/>
      <c r="I52" s="339"/>
      <c r="J52" s="339"/>
      <c r="K52" s="340"/>
    </row>
    <row r="53" spans="1:16" ht="20.100000000000001" customHeight="1" thickTop="1" thickBot="1">
      <c r="A53" s="377" t="str">
        <f>'100 Series'!A$54</f>
        <v>SERVICE :</v>
      </c>
      <c r="B53" s="378"/>
      <c r="C53" s="388" t="str">
        <f>'100 Series'!C$54</f>
        <v>Hourly Rate for Repairs and Authorized Service Outside of Contractual Obligations</v>
      </c>
      <c r="D53" s="389"/>
      <c r="E53" s="389"/>
      <c r="F53" s="389"/>
      <c r="G53" s="389"/>
      <c r="H53" s="389"/>
      <c r="I53" s="389"/>
      <c r="J53" s="390"/>
      <c r="K53" s="36">
        <f>'100 Series'!K$54</f>
        <v>0</v>
      </c>
      <c r="L53" s="7"/>
      <c r="M53" s="7"/>
      <c r="N53" s="7"/>
      <c r="O53" s="7"/>
      <c r="P53" s="7"/>
    </row>
    <row r="54" spans="1:16" ht="15" customHeight="1" thickTop="1">
      <c r="A54" s="342" t="s">
        <v>0</v>
      </c>
      <c r="B54" s="343"/>
      <c r="C54" s="343"/>
      <c r="D54" s="343"/>
      <c r="E54" s="343"/>
      <c r="F54" s="343"/>
      <c r="G54" s="343"/>
      <c r="H54" s="343"/>
      <c r="I54" s="343"/>
      <c r="J54" s="343"/>
      <c r="K54" s="344"/>
      <c r="L54" s="7"/>
      <c r="M54" s="7"/>
      <c r="N54" s="7"/>
      <c r="O54" s="7"/>
      <c r="P54" s="7"/>
    </row>
    <row r="55" spans="1:16" ht="20.100000000000001" customHeight="1">
      <c r="A55" s="349" t="s">
        <v>19</v>
      </c>
      <c r="B55" s="350"/>
      <c r="C55" s="350"/>
      <c r="D55" s="350"/>
      <c r="E55" s="350"/>
      <c r="F55" s="350"/>
      <c r="G55" s="350"/>
      <c r="H55" s="350"/>
      <c r="I55" s="350"/>
      <c r="J55" s="350"/>
      <c r="K55" s="351"/>
      <c r="L55" s="7"/>
      <c r="M55" s="7"/>
      <c r="N55" s="7"/>
      <c r="O55" s="7"/>
      <c r="P55" s="7"/>
    </row>
    <row r="56" spans="1:16" ht="15" customHeight="1">
      <c r="A56" s="345"/>
      <c r="B56" s="346"/>
      <c r="C56" s="346"/>
      <c r="D56" s="346"/>
      <c r="E56" s="346"/>
      <c r="F56" s="346"/>
      <c r="G56" s="346"/>
      <c r="H56" s="346"/>
      <c r="I56" s="346"/>
      <c r="J56" s="346"/>
      <c r="K56" s="347"/>
      <c r="L56" s="7"/>
      <c r="M56" s="7"/>
      <c r="N56" s="7"/>
      <c r="O56" s="7"/>
      <c r="P56" s="7"/>
    </row>
    <row r="57" spans="1:16" s="1" customFormat="1" ht="15" customHeight="1">
      <c r="A57" s="352" t="s">
        <v>129</v>
      </c>
      <c r="B57" s="353"/>
      <c r="C57" s="353"/>
      <c r="D57" s="353"/>
      <c r="E57" s="353"/>
      <c r="F57" s="353"/>
      <c r="G57" s="353"/>
      <c r="H57" s="353"/>
      <c r="I57" s="353"/>
      <c r="J57" s="353"/>
      <c r="K57" s="354"/>
      <c r="L57" s="7"/>
      <c r="M57" s="7"/>
      <c r="N57" s="7"/>
      <c r="O57" s="7"/>
      <c r="P57" s="7"/>
    </row>
    <row r="58" spans="1:16" s="1" customFormat="1" ht="15" customHeight="1">
      <c r="A58" s="352" t="s">
        <v>121</v>
      </c>
      <c r="B58" s="353"/>
      <c r="C58" s="353"/>
      <c r="D58" s="353"/>
      <c r="E58" s="353"/>
      <c r="F58" s="353"/>
      <c r="G58" s="353"/>
      <c r="H58" s="353"/>
      <c r="I58" s="353"/>
      <c r="J58" s="353"/>
      <c r="K58" s="354"/>
      <c r="L58" s="7"/>
      <c r="M58" s="7"/>
      <c r="N58" s="7"/>
      <c r="O58" s="7"/>
      <c r="P58" s="7"/>
    </row>
    <row r="59" spans="1:16" s="1" customFormat="1" ht="15" customHeight="1">
      <c r="A59" s="352" t="s">
        <v>122</v>
      </c>
      <c r="B59" s="353"/>
      <c r="C59" s="353"/>
      <c r="D59" s="353"/>
      <c r="E59" s="353"/>
      <c r="F59" s="353"/>
      <c r="G59" s="353"/>
      <c r="H59" s="353"/>
      <c r="I59" s="353"/>
      <c r="J59" s="353"/>
      <c r="K59" s="354"/>
      <c r="L59" s="7"/>
      <c r="M59" s="7"/>
      <c r="N59" s="7"/>
      <c r="O59" s="7"/>
      <c r="P59" s="7"/>
    </row>
    <row r="60" spans="1:16" s="1" customFormat="1" ht="15" customHeight="1">
      <c r="A60" s="355" t="s">
        <v>123</v>
      </c>
      <c r="B60" s="356"/>
      <c r="C60" s="356"/>
      <c r="D60" s="356"/>
      <c r="E60" s="356"/>
      <c r="F60" s="356"/>
      <c r="G60" s="356"/>
      <c r="H60" s="356"/>
      <c r="I60" s="356"/>
      <c r="J60" s="356"/>
      <c r="K60" s="357"/>
      <c r="L60" s="7"/>
      <c r="M60" s="7"/>
      <c r="N60" s="7"/>
      <c r="O60" s="7"/>
      <c r="P60" s="7"/>
    </row>
    <row r="61" spans="1:16" s="1" customFormat="1" ht="15" customHeight="1">
      <c r="A61" s="355" t="s">
        <v>124</v>
      </c>
      <c r="B61" s="356"/>
      <c r="C61" s="356"/>
      <c r="D61" s="356"/>
      <c r="E61" s="356"/>
      <c r="F61" s="356"/>
      <c r="G61" s="356"/>
      <c r="H61" s="356"/>
      <c r="I61" s="356"/>
      <c r="J61" s="356"/>
      <c r="K61" s="357"/>
      <c r="L61" s="7"/>
      <c r="M61" s="7"/>
      <c r="N61" s="7"/>
      <c r="O61" s="7"/>
      <c r="P61" s="7"/>
    </row>
    <row r="62" spans="1:16" s="1" customFormat="1" ht="15" customHeight="1">
      <c r="A62" s="352" t="s">
        <v>125</v>
      </c>
      <c r="B62" s="353"/>
      <c r="C62" s="353"/>
      <c r="D62" s="353"/>
      <c r="E62" s="353"/>
      <c r="F62" s="353"/>
      <c r="G62" s="353"/>
      <c r="H62" s="353"/>
      <c r="I62" s="353"/>
      <c r="J62" s="353"/>
      <c r="K62" s="354"/>
      <c r="L62" s="7"/>
      <c r="M62" s="7"/>
      <c r="N62" s="7"/>
      <c r="O62" s="7"/>
      <c r="P62" s="7"/>
    </row>
    <row r="63" spans="1:16" s="1" customFormat="1" ht="15" customHeight="1">
      <c r="A63" s="352" t="s">
        <v>126</v>
      </c>
      <c r="B63" s="353"/>
      <c r="C63" s="353"/>
      <c r="D63" s="353"/>
      <c r="E63" s="353"/>
      <c r="F63" s="353"/>
      <c r="G63" s="353"/>
      <c r="H63" s="353"/>
      <c r="I63" s="353"/>
      <c r="J63" s="353"/>
      <c r="K63" s="354"/>
      <c r="L63" s="7"/>
      <c r="M63" s="7"/>
      <c r="N63" s="7"/>
      <c r="O63" s="7"/>
      <c r="P63" s="7"/>
    </row>
    <row r="64" spans="1:16" s="1" customFormat="1" ht="15" customHeight="1">
      <c r="A64" s="352" t="s">
        <v>127</v>
      </c>
      <c r="B64" s="353"/>
      <c r="C64" s="353"/>
      <c r="D64" s="353"/>
      <c r="E64" s="353"/>
      <c r="F64" s="353"/>
      <c r="G64" s="353"/>
      <c r="H64" s="353"/>
      <c r="I64" s="353"/>
      <c r="J64" s="353"/>
      <c r="K64" s="354"/>
      <c r="L64" s="7"/>
      <c r="M64" s="7"/>
      <c r="N64" s="7"/>
      <c r="O64" s="7"/>
      <c r="P64" s="7"/>
    </row>
    <row r="65" spans="1:16" s="1" customFormat="1" ht="15" customHeight="1">
      <c r="A65" s="355" t="s">
        <v>128</v>
      </c>
      <c r="B65" s="356"/>
      <c r="C65" s="356"/>
      <c r="D65" s="356"/>
      <c r="E65" s="356"/>
      <c r="F65" s="356"/>
      <c r="G65" s="356"/>
      <c r="H65" s="356"/>
      <c r="I65" s="356"/>
      <c r="J65" s="356"/>
      <c r="K65" s="357"/>
      <c r="L65" s="7"/>
      <c r="M65" s="7"/>
      <c r="N65" s="7"/>
      <c r="O65" s="7"/>
      <c r="P65" s="7"/>
    </row>
    <row r="66" spans="1:16" ht="15" customHeight="1">
      <c r="A66" s="12"/>
      <c r="B66" s="34"/>
      <c r="C66" s="34"/>
      <c r="D66" s="34"/>
      <c r="E66" s="34"/>
      <c r="F66" s="34"/>
      <c r="G66" s="34"/>
      <c r="H66" s="34"/>
      <c r="I66" s="34"/>
      <c r="J66" s="34"/>
      <c r="K66" s="8"/>
      <c r="L66" s="7"/>
      <c r="M66" s="7"/>
      <c r="N66" s="7"/>
      <c r="O66" s="7"/>
      <c r="P66" s="7"/>
    </row>
    <row r="67" spans="1:16" ht="15" customHeight="1">
      <c r="A67" s="12"/>
      <c r="B67" s="34"/>
      <c r="C67" s="34"/>
      <c r="D67" s="34"/>
      <c r="E67" s="34"/>
      <c r="F67" s="34"/>
      <c r="G67" s="34"/>
      <c r="H67" s="34"/>
      <c r="I67" s="34"/>
      <c r="J67" s="34"/>
      <c r="K67" s="8"/>
      <c r="L67" s="7"/>
      <c r="M67" s="7"/>
      <c r="N67" s="7"/>
      <c r="O67" s="7"/>
      <c r="P67" s="7"/>
    </row>
    <row r="68" spans="1:16" ht="15" customHeight="1">
      <c r="A68" s="12"/>
      <c r="B68" s="34"/>
      <c r="C68" s="34"/>
      <c r="D68" s="34"/>
      <c r="E68" s="34"/>
      <c r="F68" s="7"/>
      <c r="G68" s="7"/>
      <c r="H68" s="348" t="s">
        <v>45</v>
      </c>
      <c r="I68" s="348"/>
      <c r="J68" s="348"/>
      <c r="K68" s="8"/>
      <c r="L68" s="7"/>
      <c r="M68" s="7"/>
      <c r="N68" s="7"/>
      <c r="O68" s="7"/>
      <c r="P68" s="7"/>
    </row>
    <row r="69" spans="1:16" ht="15" customHeight="1">
      <c r="A69" s="12"/>
      <c r="B69" s="34"/>
      <c r="C69" s="34"/>
      <c r="D69" s="34"/>
      <c r="E69" s="34"/>
      <c r="F69" s="7"/>
      <c r="G69" s="7"/>
      <c r="H69" s="34"/>
      <c r="I69" s="34"/>
      <c r="J69" s="34"/>
      <c r="K69" s="8"/>
      <c r="L69" s="7"/>
      <c r="M69" s="7"/>
      <c r="N69" s="7"/>
      <c r="O69" s="7"/>
      <c r="P69" s="7"/>
    </row>
    <row r="70" spans="1:16" ht="15" customHeight="1">
      <c r="A70" s="12"/>
      <c r="B70" s="34"/>
      <c r="C70" s="34"/>
      <c r="D70" s="34"/>
      <c r="E70" s="34"/>
      <c r="F70" s="7"/>
      <c r="G70" s="7"/>
      <c r="H70" s="34"/>
      <c r="I70" s="34"/>
      <c r="J70" s="34"/>
      <c r="K70" s="8"/>
      <c r="L70" s="7"/>
      <c r="M70" s="7"/>
      <c r="N70" s="7"/>
      <c r="O70" s="7"/>
      <c r="P70" s="7"/>
    </row>
    <row r="71" spans="1:16" ht="15" customHeight="1">
      <c r="A71" s="12"/>
      <c r="B71" s="34"/>
      <c r="C71" s="34"/>
      <c r="D71" s="34"/>
      <c r="E71" s="34"/>
      <c r="F71" s="7"/>
      <c r="G71" s="7"/>
      <c r="H71" s="348" t="s">
        <v>66</v>
      </c>
      <c r="I71" s="348"/>
      <c r="J71" s="348"/>
      <c r="K71" s="8"/>
      <c r="L71" s="7"/>
      <c r="M71" s="7"/>
      <c r="N71" s="7"/>
      <c r="O71" s="7"/>
      <c r="P71" s="7"/>
    </row>
    <row r="72" spans="1:16" ht="15" customHeight="1">
      <c r="A72" s="12"/>
      <c r="B72" s="34"/>
      <c r="C72" s="34"/>
      <c r="D72" s="34"/>
      <c r="E72" s="34"/>
      <c r="F72" s="34"/>
      <c r="G72" s="34"/>
      <c r="H72" s="34"/>
      <c r="I72" s="34"/>
      <c r="J72" s="34"/>
      <c r="K72" s="8"/>
      <c r="L72" s="7"/>
      <c r="M72" s="7"/>
      <c r="N72" s="7"/>
      <c r="O72" s="7"/>
      <c r="P72" s="7"/>
    </row>
    <row r="73" spans="1:16" ht="15" customHeight="1">
      <c r="A73" s="12"/>
      <c r="B73" s="34"/>
      <c r="C73" s="34"/>
      <c r="D73" s="34"/>
      <c r="E73" s="34"/>
      <c r="F73" s="34"/>
      <c r="G73" s="34"/>
      <c r="H73" s="34"/>
      <c r="I73" s="34"/>
      <c r="J73" s="34"/>
      <c r="K73" s="8"/>
      <c r="L73" s="7"/>
      <c r="M73" s="7"/>
      <c r="N73" s="7"/>
      <c r="O73" s="7"/>
      <c r="P73" s="7"/>
    </row>
    <row r="74" spans="1:16" s="176" customFormat="1" ht="20.100000000000001" customHeight="1">
      <c r="A74" s="171"/>
      <c r="B74" s="172"/>
      <c r="C74" s="341" t="s">
        <v>119</v>
      </c>
      <c r="D74" s="341"/>
      <c r="E74" s="341"/>
      <c r="F74" s="172"/>
      <c r="G74" s="174">
        <v>30</v>
      </c>
      <c r="H74" s="172"/>
      <c r="I74" s="173" t="s">
        <v>118</v>
      </c>
      <c r="J74" s="172"/>
      <c r="K74" s="175"/>
      <c r="L74" s="178"/>
      <c r="M74" s="178"/>
      <c r="N74" s="178"/>
      <c r="O74" s="178"/>
      <c r="P74" s="178"/>
    </row>
    <row r="75" spans="1:16" ht="15" customHeight="1">
      <c r="A75" s="12"/>
      <c r="B75" s="34"/>
      <c r="C75" s="34"/>
      <c r="D75" s="34"/>
      <c r="E75" s="34"/>
      <c r="F75" s="34"/>
      <c r="G75" s="34"/>
      <c r="H75" s="34"/>
      <c r="I75" s="34"/>
      <c r="J75" s="34"/>
      <c r="K75" s="8"/>
      <c r="L75" s="7"/>
      <c r="M75" s="7"/>
      <c r="N75" s="7"/>
      <c r="O75" s="7"/>
      <c r="P75" s="7"/>
    </row>
    <row r="76" spans="1:16" ht="15" customHeight="1" thickBot="1">
      <c r="A76" s="40"/>
      <c r="B76" s="41"/>
      <c r="C76" s="41"/>
      <c r="D76" s="41"/>
      <c r="E76" s="41"/>
      <c r="F76" s="41"/>
      <c r="G76" s="41"/>
      <c r="H76" s="41"/>
      <c r="I76" s="41"/>
      <c r="J76" s="41"/>
      <c r="K76" s="42"/>
      <c r="L76" s="7"/>
      <c r="M76" s="7"/>
      <c r="N76" s="7"/>
      <c r="O76" s="7"/>
      <c r="P76" s="7"/>
    </row>
    <row r="77" spans="1:16" ht="15" customHeight="1" thickTop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</row>
    <row r="78" spans="1:16" ht="1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6" ht="1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6" ht="1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1" ht="1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</row>
    <row r="82" spans="1:11" ht="1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</row>
    <row r="83" spans="1:11" ht="1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</row>
    <row r="84" spans="1:11" ht="1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</row>
    <row r="85" spans="1:11" ht="1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</row>
    <row r="86" spans="1:11" ht="1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1:11" ht="1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ht="1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ht="1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</row>
    <row r="90" spans="1:11" ht="1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</row>
    <row r="91" spans="1:11" ht="1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</row>
    <row r="92" spans="1:11" ht="1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</row>
    <row r="93" spans="1:11" ht="1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1:11" ht="1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</row>
    <row r="95" spans="1:11" ht="1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</row>
    <row r="96" spans="1:11" ht="1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</row>
    <row r="97" spans="1:11" ht="1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</row>
    <row r="98" spans="1:11" ht="1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</row>
    <row r="99" spans="1:11" ht="1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</row>
    <row r="100" spans="1:11" ht="1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1:11" ht="1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</row>
    <row r="102" spans="1:11" ht="1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</row>
    <row r="103" spans="1:11" ht="1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</row>
    <row r="104" spans="1:11" ht="1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</row>
    <row r="105" spans="1:11" ht="1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</row>
    <row r="106" spans="1:11" ht="1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</row>
    <row r="107" spans="1:11" ht="1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</row>
    <row r="108" spans="1:11" ht="1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</row>
    <row r="109" spans="1:11" ht="1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</row>
    <row r="110" spans="1:11" ht="1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</row>
    <row r="111" spans="1:11" ht="1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</row>
    <row r="112" spans="1:11" ht="1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</row>
    <row r="113" spans="1:11" ht="1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</row>
    <row r="114" spans="1:11" ht="1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</row>
    <row r="115" spans="1:11" ht="1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</row>
    <row r="116" spans="1:11" ht="1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</row>
    <row r="117" spans="1:11" ht="1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</row>
    <row r="118" spans="1:11" ht="1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</row>
    <row r="119" spans="1:11" ht="1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</row>
    <row r="120" spans="1:11" ht="1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</row>
    <row r="121" spans="1:11" ht="1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</row>
    <row r="122" spans="1:11" ht="1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</row>
    <row r="123" spans="1:11" ht="1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</row>
    <row r="124" spans="1:11" ht="1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</row>
    <row r="125" spans="1:11" ht="1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</row>
    <row r="126" spans="1:11" ht="1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</row>
    <row r="127" spans="1:11" ht="1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</row>
    <row r="128" spans="1:11" ht="1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</row>
    <row r="129" spans="1:11" ht="1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</row>
    <row r="130" spans="1:11" ht="1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</row>
    <row r="131" spans="1:11" ht="1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</row>
    <row r="132" spans="1:11" ht="1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</row>
    <row r="133" spans="1:11" ht="1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</row>
    <row r="134" spans="1:11" ht="1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</row>
    <row r="135" spans="1:11" ht="1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</row>
    <row r="136" spans="1:11" ht="1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</row>
    <row r="137" spans="1:11" ht="1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</row>
    <row r="138" spans="1:11" ht="1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</row>
    <row r="139" spans="1:11" ht="1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</row>
    <row r="140" spans="1:11" ht="1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</row>
    <row r="141" spans="1:11" ht="1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</row>
    <row r="142" spans="1:11" ht="1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</row>
    <row r="143" spans="1:11" ht="1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</row>
    <row r="144" spans="1:11" ht="1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</row>
    <row r="145" spans="1:11" ht="1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</row>
    <row r="146" spans="1:11" ht="1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1:11" ht="1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</row>
    <row r="148" spans="1:11" ht="1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</row>
    <row r="149" spans="1:11" ht="1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</row>
    <row r="150" spans="1:11" ht="1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</row>
    <row r="151" spans="1:11" ht="1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</row>
    <row r="152" spans="1:11" ht="1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</row>
    <row r="153" spans="1:11" ht="1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</row>
    <row r="154" spans="1:11" ht="1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</row>
    <row r="155" spans="1:11" ht="1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</row>
    <row r="156" spans="1:11" ht="1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</row>
    <row r="157" spans="1:11" ht="1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</row>
    <row r="158" spans="1:11" ht="1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</row>
    <row r="159" spans="1:11" ht="1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</row>
    <row r="160" spans="1:11" ht="1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</row>
    <row r="161" spans="1:11" ht="1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</row>
    <row r="162" spans="1:11" ht="1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</row>
    <row r="163" spans="1:11" ht="1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</row>
    <row r="164" spans="1:11" ht="1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</row>
    <row r="165" spans="1:11" ht="1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</row>
    <row r="166" spans="1:11" ht="1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</row>
    <row r="167" spans="1:11" ht="1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</row>
    <row r="168" spans="1:11" ht="1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</row>
    <row r="169" spans="1:11" ht="1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</row>
    <row r="170" spans="1:11" ht="1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</row>
    <row r="171" spans="1:11" ht="1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</row>
    <row r="172" spans="1:11" ht="15" customHeight="1"/>
    <row r="173" spans="1:11" ht="15" customHeight="1"/>
    <row r="174" spans="1:11" ht="15" customHeight="1"/>
    <row r="175" spans="1:11" ht="15" customHeight="1"/>
    <row r="176" spans="1:11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280" spans="6:6">
      <c r="F280" s="1" t="s">
        <v>47</v>
      </c>
    </row>
  </sheetData>
  <mergeCells count="43">
    <mergeCell ref="H71:J71"/>
    <mergeCell ref="C74:E74"/>
    <mergeCell ref="A1:K1"/>
    <mergeCell ref="A53:B53"/>
    <mergeCell ref="C53:J53"/>
    <mergeCell ref="A55:K55"/>
    <mergeCell ref="A57:K57"/>
    <mergeCell ref="A2:K2"/>
    <mergeCell ref="A52:K52"/>
    <mergeCell ref="A46:K46"/>
    <mergeCell ref="A47:K47"/>
    <mergeCell ref="A48:K48"/>
    <mergeCell ref="A49:K49"/>
    <mergeCell ref="A51:K51"/>
    <mergeCell ref="J6:K6"/>
    <mergeCell ref="I10:I14"/>
    <mergeCell ref="K10:K14"/>
    <mergeCell ref="G10:G14"/>
    <mergeCell ref="J10:J14"/>
    <mergeCell ref="A3:K3"/>
    <mergeCell ref="A4:B4"/>
    <mergeCell ref="C4:D4"/>
    <mergeCell ref="I4:J4"/>
    <mergeCell ref="A5:B5"/>
    <mergeCell ref="C5:D5"/>
    <mergeCell ref="I5:J5"/>
    <mergeCell ref="A6:B6"/>
    <mergeCell ref="A7:B7"/>
    <mergeCell ref="H7:J7"/>
    <mergeCell ref="A8:B8"/>
    <mergeCell ref="H8:J8"/>
    <mergeCell ref="A50:K50"/>
    <mergeCell ref="A54:K54"/>
    <mergeCell ref="A56:K56"/>
    <mergeCell ref="A58:K58"/>
    <mergeCell ref="H68:J68"/>
    <mergeCell ref="A59:K59"/>
    <mergeCell ref="A64:K64"/>
    <mergeCell ref="A65:K65"/>
    <mergeCell ref="A60:K60"/>
    <mergeCell ref="A61:K61"/>
    <mergeCell ref="A62:K62"/>
    <mergeCell ref="A63:K63"/>
  </mergeCells>
  <printOptions horizontalCentered="1"/>
  <pageMargins left="0.25" right="0.25" top="0.5" bottom="0.25" header="0.5" footer="0.5"/>
  <pageSetup paperSize="5" scale="7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311"/>
  <sheetViews>
    <sheetView view="pageBreakPreview" zoomScaleNormal="100" zoomScaleSheetLayoutView="100" workbookViewId="0">
      <selection activeCell="C4" sqref="C4:D4"/>
    </sheetView>
  </sheetViews>
  <sheetFormatPr defaultColWidth="9.88671875" defaultRowHeight="15"/>
  <cols>
    <col min="1" max="17" width="9.77734375" style="7" customWidth="1"/>
    <col min="18" max="20" width="9.77734375" style="1" customWidth="1"/>
    <col min="21" max="21" width="9.77734375" customWidth="1"/>
  </cols>
  <sheetData>
    <row r="1" spans="1:17" ht="15" customHeight="1" thickTop="1">
      <c r="A1" s="369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1"/>
    </row>
    <row r="2" spans="1:17" ht="20.100000000000001" customHeight="1">
      <c r="A2" s="382" t="s">
        <v>18</v>
      </c>
      <c r="B2" s="383"/>
      <c r="C2" s="383"/>
      <c r="D2" s="383"/>
      <c r="E2" s="383"/>
      <c r="F2" s="383"/>
      <c r="G2" s="383"/>
      <c r="H2" s="383"/>
      <c r="I2" s="383"/>
      <c r="J2" s="383"/>
      <c r="K2" s="384"/>
    </row>
    <row r="3" spans="1:17" ht="15" customHeight="1">
      <c r="A3" s="372"/>
      <c r="B3" s="373"/>
      <c r="C3" s="373"/>
      <c r="D3" s="373"/>
      <c r="E3" s="373"/>
      <c r="F3" s="373"/>
      <c r="G3" s="373"/>
      <c r="H3" s="373"/>
      <c r="I3" s="373"/>
      <c r="J3" s="373"/>
      <c r="K3" s="374"/>
    </row>
    <row r="4" spans="1:17" ht="15" customHeight="1">
      <c r="A4" s="329" t="s">
        <v>20</v>
      </c>
      <c r="B4" s="330"/>
      <c r="C4" s="375" t="str">
        <f>'100 Series'!C4</f>
        <v>Merkley Oaks</v>
      </c>
      <c r="D4" s="375"/>
      <c r="E4" s="60"/>
      <c r="F4" s="60"/>
      <c r="H4" s="166" t="s">
        <v>82</v>
      </c>
      <c r="I4" s="327">
        <f>'100 Series'!I4</f>
        <v>45748</v>
      </c>
      <c r="J4" s="327"/>
      <c r="K4" s="167"/>
    </row>
    <row r="5" spans="1:17" ht="15" customHeight="1">
      <c r="A5" s="329" t="s">
        <v>21</v>
      </c>
      <c r="B5" s="330"/>
      <c r="C5" s="376" t="s">
        <v>133</v>
      </c>
      <c r="D5" s="376"/>
      <c r="E5" s="60"/>
      <c r="F5" s="60"/>
      <c r="H5" s="166" t="s">
        <v>1</v>
      </c>
      <c r="I5" s="327" t="str">
        <f>'100 Series'!I5</f>
        <v>XXX - XXX</v>
      </c>
      <c r="J5" s="327"/>
      <c r="K5" s="168"/>
    </row>
    <row r="6" spans="1:17" ht="15" customHeight="1">
      <c r="A6" s="329"/>
      <c r="B6" s="330"/>
      <c r="C6" s="34" t="s">
        <v>0</v>
      </c>
      <c r="D6" s="34"/>
      <c r="E6" s="34"/>
      <c r="F6" s="34"/>
      <c r="H6" s="61"/>
      <c r="I6" s="61"/>
      <c r="J6" s="364"/>
      <c r="K6" s="365"/>
    </row>
    <row r="7" spans="1:17" ht="15" customHeight="1">
      <c r="A7" s="329" t="s">
        <v>2</v>
      </c>
      <c r="B7" s="330"/>
      <c r="C7" s="267" t="str">
        <f>'100 Series'!C7</f>
        <v>T.B.A.</v>
      </c>
      <c r="D7" s="84"/>
      <c r="E7" s="84"/>
      <c r="F7" s="84"/>
      <c r="G7" s="34"/>
      <c r="H7" s="331" t="str">
        <f>'100 Series'!H7</f>
        <v>CONTRACT PERIOD :</v>
      </c>
      <c r="I7" s="331"/>
      <c r="J7" s="331"/>
      <c r="K7" s="8"/>
    </row>
    <row r="8" spans="1:17" ht="15" customHeight="1">
      <c r="A8" s="329" t="s">
        <v>22</v>
      </c>
      <c r="B8" s="330"/>
      <c r="C8" s="179" t="str">
        <f>'100 Series'!C8</f>
        <v>A - 5</v>
      </c>
      <c r="D8" s="34"/>
      <c r="E8" s="34"/>
      <c r="H8" s="331" t="str">
        <f>'100 Series'!H8</f>
        <v>April 1, 2025 to March 31, 2026</v>
      </c>
      <c r="I8" s="331"/>
      <c r="J8" s="331"/>
      <c r="K8" s="168"/>
    </row>
    <row r="9" spans="1:17" ht="15" customHeight="1" thickBot="1">
      <c r="A9" s="9"/>
      <c r="B9" s="35"/>
      <c r="C9" s="34"/>
      <c r="D9" s="34"/>
      <c r="E9" s="34"/>
      <c r="F9" s="34"/>
      <c r="H9" s="46"/>
      <c r="I9" s="20"/>
      <c r="J9" s="20"/>
      <c r="K9" s="21"/>
    </row>
    <row r="10" spans="1:17" s="5" customFormat="1" ht="15" customHeight="1" thickTop="1" thickBot="1">
      <c r="A10" s="138"/>
      <c r="B10" s="16" t="s">
        <v>4</v>
      </c>
      <c r="C10" s="139" t="s">
        <v>5</v>
      </c>
      <c r="D10" s="139" t="s">
        <v>6</v>
      </c>
      <c r="E10" s="17" t="s">
        <v>103</v>
      </c>
      <c r="F10" s="140" t="s">
        <v>48</v>
      </c>
      <c r="G10" s="358" t="s">
        <v>140</v>
      </c>
      <c r="H10" s="18" t="s">
        <v>24</v>
      </c>
      <c r="I10" s="358" t="s">
        <v>106</v>
      </c>
      <c r="J10" s="361" t="s">
        <v>23</v>
      </c>
      <c r="K10" s="358" t="s">
        <v>105</v>
      </c>
      <c r="L10" s="177"/>
      <c r="M10" s="177"/>
      <c r="N10" s="177"/>
      <c r="O10" s="177"/>
      <c r="P10" s="177"/>
      <c r="Q10" s="177"/>
    </row>
    <row r="11" spans="1:17" ht="15" customHeight="1" thickTop="1">
      <c r="A11" s="141" t="s">
        <v>9</v>
      </c>
      <c r="B11" s="142" t="s">
        <v>14</v>
      </c>
      <c r="C11" s="143" t="s">
        <v>15</v>
      </c>
      <c r="D11" s="143" t="s">
        <v>44</v>
      </c>
      <c r="E11" s="143" t="s">
        <v>26</v>
      </c>
      <c r="F11" s="144" t="s">
        <v>25</v>
      </c>
      <c r="G11" s="359"/>
      <c r="H11" s="268" t="s">
        <v>104</v>
      </c>
      <c r="I11" s="359"/>
      <c r="J11" s="362"/>
      <c r="K11" s="359"/>
    </row>
    <row r="12" spans="1:17" ht="15" customHeight="1">
      <c r="A12" s="145" t="s">
        <v>0</v>
      </c>
      <c r="B12" s="146" t="s">
        <v>0</v>
      </c>
      <c r="C12" s="147" t="s">
        <v>16</v>
      </c>
      <c r="D12" s="147" t="s">
        <v>17</v>
      </c>
      <c r="E12" s="147" t="s">
        <v>27</v>
      </c>
      <c r="F12" s="148"/>
      <c r="G12" s="359"/>
      <c r="H12" s="264" t="s">
        <v>139</v>
      </c>
      <c r="I12" s="359"/>
      <c r="J12" s="362"/>
      <c r="K12" s="359"/>
    </row>
    <row r="13" spans="1:17" ht="15" customHeight="1">
      <c r="A13" s="145"/>
      <c r="B13" s="149">
        <v>0.25</v>
      </c>
      <c r="C13" s="150">
        <v>0.4</v>
      </c>
      <c r="D13" s="150">
        <v>0.05</v>
      </c>
      <c r="E13" s="150">
        <v>0.05</v>
      </c>
      <c r="F13" s="151">
        <v>0.25</v>
      </c>
      <c r="G13" s="359"/>
      <c r="H13" s="265">
        <v>1</v>
      </c>
      <c r="I13" s="359"/>
      <c r="J13" s="362"/>
      <c r="K13" s="359"/>
    </row>
    <row r="14" spans="1:17" ht="15" customHeight="1" thickBot="1">
      <c r="A14" s="152" t="s">
        <v>10</v>
      </c>
      <c r="B14" s="153">
        <v>220</v>
      </c>
      <c r="C14" s="154">
        <v>220</v>
      </c>
      <c r="D14" s="154">
        <v>221</v>
      </c>
      <c r="E14" s="154">
        <v>221</v>
      </c>
      <c r="F14" s="155">
        <v>222</v>
      </c>
      <c r="G14" s="360"/>
      <c r="H14" s="266">
        <v>222</v>
      </c>
      <c r="I14" s="360"/>
      <c r="J14" s="363"/>
      <c r="K14" s="360"/>
    </row>
    <row r="15" spans="1:17" s="164" customFormat="1" ht="20.100000000000001" customHeight="1" thickTop="1" thickBot="1">
      <c r="A15" s="202" t="s">
        <v>11</v>
      </c>
      <c r="B15" s="212"/>
      <c r="C15" s="213"/>
      <c r="D15" s="214"/>
      <c r="E15" s="215"/>
      <c r="F15" s="215"/>
      <c r="G15" s="216"/>
      <c r="H15" s="217"/>
      <c r="I15" s="212"/>
      <c r="J15" s="163">
        <v>0.13</v>
      </c>
      <c r="K15" s="217"/>
      <c r="L15" s="84"/>
      <c r="M15" s="84"/>
      <c r="N15" s="84"/>
      <c r="O15" s="84"/>
      <c r="P15" s="84"/>
      <c r="Q15" s="84"/>
    </row>
    <row r="16" spans="1:17" s="7" customFormat="1" ht="15" customHeight="1" thickTop="1">
      <c r="A16" s="63" t="s">
        <v>0</v>
      </c>
      <c r="B16" s="208" t="s">
        <v>0</v>
      </c>
      <c r="C16" s="209" t="s">
        <v>0</v>
      </c>
      <c r="D16" s="209" t="s">
        <v>0</v>
      </c>
      <c r="E16" s="209"/>
      <c r="F16" s="210"/>
      <c r="G16" s="211"/>
      <c r="H16" s="211" t="s">
        <v>0</v>
      </c>
      <c r="I16" s="208" t="s">
        <v>0</v>
      </c>
      <c r="J16" s="210"/>
      <c r="K16" s="211" t="s">
        <v>0</v>
      </c>
    </row>
    <row r="17" spans="1:11" s="7" customFormat="1" ht="15" customHeight="1">
      <c r="A17" s="63">
        <v>1010</v>
      </c>
      <c r="B17" s="82">
        <f>$G17*B$13</f>
        <v>0</v>
      </c>
      <c r="C17" s="50">
        <f>$G17*C$13</f>
        <v>0</v>
      </c>
      <c r="D17" s="50">
        <f>$G17*D$13</f>
        <v>0</v>
      </c>
      <c r="E17" s="50">
        <f>$G17*E$13</f>
        <v>0</v>
      </c>
      <c r="F17" s="45">
        <f>$G17*F$13</f>
        <v>0</v>
      </c>
      <c r="G17" s="277">
        <f>I17-H17</f>
        <v>0</v>
      </c>
      <c r="H17" s="278">
        <v>0</v>
      </c>
      <c r="I17" s="279">
        <v>0</v>
      </c>
      <c r="J17" s="280">
        <f>I17*$J$15</f>
        <v>0</v>
      </c>
      <c r="K17" s="281">
        <f>I17+J17</f>
        <v>0</v>
      </c>
    </row>
    <row r="18" spans="1:11" s="7" customFormat="1" ht="15" customHeight="1">
      <c r="A18" s="63"/>
      <c r="B18" s="47"/>
      <c r="C18" s="48"/>
      <c r="D18" s="48"/>
      <c r="E18" s="48"/>
      <c r="F18" s="49"/>
      <c r="G18" s="203"/>
      <c r="H18" s="55"/>
      <c r="I18" s="47"/>
      <c r="J18" s="49"/>
      <c r="K18" s="201"/>
    </row>
    <row r="19" spans="1:11" s="7" customFormat="1" ht="15" customHeight="1">
      <c r="A19" s="63">
        <v>1015</v>
      </c>
      <c r="B19" s="82">
        <f>$G19*B$13</f>
        <v>0</v>
      </c>
      <c r="C19" s="50">
        <f>$G19*C$13</f>
        <v>0</v>
      </c>
      <c r="D19" s="50">
        <f>$G19*D$13</f>
        <v>0</v>
      </c>
      <c r="E19" s="50">
        <f>$G19*E$13</f>
        <v>0</v>
      </c>
      <c r="F19" s="45">
        <f>$G19*F$13</f>
        <v>0</v>
      </c>
      <c r="G19" s="277">
        <f>I19-H19</f>
        <v>0</v>
      </c>
      <c r="H19" s="278">
        <v>0</v>
      </c>
      <c r="I19" s="279">
        <v>0</v>
      </c>
      <c r="J19" s="280">
        <f>I19*$J$15</f>
        <v>0</v>
      </c>
      <c r="K19" s="281">
        <f>I19+J19</f>
        <v>0</v>
      </c>
    </row>
    <row r="20" spans="1:11" s="7" customFormat="1" ht="15" customHeight="1">
      <c r="A20" s="63"/>
      <c r="B20" s="47"/>
      <c r="C20" s="48"/>
      <c r="D20" s="48"/>
      <c r="E20" s="48"/>
      <c r="F20" s="49"/>
      <c r="G20" s="203"/>
      <c r="H20" s="55"/>
      <c r="I20" s="47"/>
      <c r="J20" s="49"/>
      <c r="K20" s="201"/>
    </row>
    <row r="21" spans="1:11" s="7" customFormat="1" ht="15" customHeight="1">
      <c r="A21" s="63">
        <v>1016</v>
      </c>
      <c r="B21" s="82">
        <f t="shared" ref="B21:F22" si="0">$G21*B$13</f>
        <v>0</v>
      </c>
      <c r="C21" s="50">
        <f t="shared" si="0"/>
        <v>0</v>
      </c>
      <c r="D21" s="50">
        <f t="shared" si="0"/>
        <v>0</v>
      </c>
      <c r="E21" s="50">
        <f t="shared" si="0"/>
        <v>0</v>
      </c>
      <c r="F21" s="45">
        <f t="shared" si="0"/>
        <v>0</v>
      </c>
      <c r="G21" s="277">
        <f>I21-H21</f>
        <v>0</v>
      </c>
      <c r="H21" s="278">
        <v>0</v>
      </c>
      <c r="I21" s="279">
        <v>0</v>
      </c>
      <c r="J21" s="280">
        <f t="shared" ref="J21:J22" si="1">I21*$J$15</f>
        <v>0</v>
      </c>
      <c r="K21" s="281">
        <f t="shared" ref="K21:K22" si="2">I21+J21</f>
        <v>0</v>
      </c>
    </row>
    <row r="22" spans="1:11" s="7" customFormat="1" ht="15" customHeight="1">
      <c r="A22" s="63" t="s">
        <v>108</v>
      </c>
      <c r="B22" s="82">
        <f t="shared" si="0"/>
        <v>0</v>
      </c>
      <c r="C22" s="50">
        <f t="shared" si="0"/>
        <v>0</v>
      </c>
      <c r="D22" s="50">
        <f t="shared" si="0"/>
        <v>0</v>
      </c>
      <c r="E22" s="50">
        <f t="shared" si="0"/>
        <v>0</v>
      </c>
      <c r="F22" s="45">
        <f t="shared" si="0"/>
        <v>0</v>
      </c>
      <c r="G22" s="277">
        <f>I22-H22</f>
        <v>0</v>
      </c>
      <c r="H22" s="278">
        <v>0</v>
      </c>
      <c r="I22" s="279">
        <v>0</v>
      </c>
      <c r="J22" s="280">
        <f t="shared" si="1"/>
        <v>0</v>
      </c>
      <c r="K22" s="281">
        <f t="shared" si="2"/>
        <v>0</v>
      </c>
    </row>
    <row r="23" spans="1:11" s="7" customFormat="1" ht="15" customHeight="1">
      <c r="A23" s="63"/>
      <c r="B23" s="82"/>
      <c r="C23" s="50"/>
      <c r="D23" s="50"/>
      <c r="E23" s="50"/>
      <c r="F23" s="45"/>
      <c r="G23" s="203"/>
      <c r="H23" s="55"/>
      <c r="I23" s="47"/>
      <c r="J23" s="49"/>
      <c r="K23" s="201"/>
    </row>
    <row r="24" spans="1:11" s="7" customFormat="1" ht="15" customHeight="1">
      <c r="A24" s="63">
        <v>1020</v>
      </c>
      <c r="B24" s="82">
        <f>$G24*B$13</f>
        <v>0</v>
      </c>
      <c r="C24" s="50">
        <f>$G24*C$13</f>
        <v>0</v>
      </c>
      <c r="D24" s="50">
        <f>$G24*D$13</f>
        <v>0</v>
      </c>
      <c r="E24" s="50">
        <f>$G24*E$13</f>
        <v>0</v>
      </c>
      <c r="F24" s="45">
        <f>$G24*F$13</f>
        <v>0</v>
      </c>
      <c r="G24" s="277">
        <f>I24-H24</f>
        <v>0</v>
      </c>
      <c r="H24" s="278">
        <v>0</v>
      </c>
      <c r="I24" s="279">
        <v>0</v>
      </c>
      <c r="J24" s="280">
        <f>I24*$J$15</f>
        <v>0</v>
      </c>
      <c r="K24" s="281">
        <f>I24+J24</f>
        <v>0</v>
      </c>
    </row>
    <row r="25" spans="1:11" s="7" customFormat="1" ht="15" customHeight="1">
      <c r="A25" s="63"/>
      <c r="B25" s="82"/>
      <c r="C25" s="50"/>
      <c r="D25" s="50"/>
      <c r="E25" s="50"/>
      <c r="F25" s="45"/>
      <c r="G25" s="203"/>
      <c r="H25" s="55"/>
      <c r="I25" s="47"/>
      <c r="J25" s="49"/>
      <c r="K25" s="201"/>
    </row>
    <row r="26" spans="1:11" s="7" customFormat="1" ht="15" customHeight="1">
      <c r="A26" s="63">
        <v>1026</v>
      </c>
      <c r="B26" s="82">
        <f>$G26*B$13</f>
        <v>0</v>
      </c>
      <c r="C26" s="50">
        <f>$G26*C$13</f>
        <v>0</v>
      </c>
      <c r="D26" s="50">
        <f>$G26*D$13</f>
        <v>0</v>
      </c>
      <c r="E26" s="50">
        <f>$G26*E$13</f>
        <v>0</v>
      </c>
      <c r="F26" s="45">
        <f>$G26*F$13</f>
        <v>0</v>
      </c>
      <c r="G26" s="277">
        <f>I26-H26</f>
        <v>0</v>
      </c>
      <c r="H26" s="278">
        <v>0</v>
      </c>
      <c r="I26" s="279">
        <v>0</v>
      </c>
      <c r="J26" s="280">
        <f>I26*$J$15</f>
        <v>0</v>
      </c>
      <c r="K26" s="281">
        <f>I26+J26</f>
        <v>0</v>
      </c>
    </row>
    <row r="27" spans="1:11" s="7" customFormat="1" ht="15" customHeight="1">
      <c r="A27" s="63"/>
      <c r="B27" s="82"/>
      <c r="C27" s="50"/>
      <c r="D27" s="50"/>
      <c r="E27" s="50"/>
      <c r="F27" s="45"/>
      <c r="G27" s="203"/>
      <c r="H27" s="55"/>
      <c r="I27" s="47"/>
      <c r="J27" s="49"/>
      <c r="K27" s="201"/>
    </row>
    <row r="28" spans="1:11" s="7" customFormat="1" ht="15" customHeight="1">
      <c r="A28" s="63">
        <v>1030</v>
      </c>
      <c r="B28" s="82">
        <f>$G28*B$13</f>
        <v>0</v>
      </c>
      <c r="C28" s="50">
        <f>$G28*C$13</f>
        <v>0</v>
      </c>
      <c r="D28" s="50">
        <f>$G28*D$13</f>
        <v>0</v>
      </c>
      <c r="E28" s="50">
        <f>$G28*E$13</f>
        <v>0</v>
      </c>
      <c r="F28" s="45">
        <f>$G28*F$13</f>
        <v>0</v>
      </c>
      <c r="G28" s="277">
        <f>I28-H28</f>
        <v>0</v>
      </c>
      <c r="H28" s="278">
        <v>0</v>
      </c>
      <c r="I28" s="279">
        <v>0</v>
      </c>
      <c r="J28" s="280">
        <f>I28*$J$15</f>
        <v>0</v>
      </c>
      <c r="K28" s="281">
        <f>I28+J28</f>
        <v>0</v>
      </c>
    </row>
    <row r="29" spans="1:11" s="7" customFormat="1" ht="15" customHeight="1">
      <c r="A29" s="63"/>
      <c r="B29" s="47"/>
      <c r="C29" s="50"/>
      <c r="D29" s="48"/>
      <c r="E29" s="48"/>
      <c r="F29" s="49"/>
      <c r="G29" s="203"/>
      <c r="H29" s="55"/>
      <c r="I29" s="47"/>
      <c r="J29" s="49"/>
      <c r="K29" s="201"/>
    </row>
    <row r="30" spans="1:11" s="7" customFormat="1" ht="15" customHeight="1">
      <c r="A30" s="63">
        <v>1035</v>
      </c>
      <c r="B30" s="82">
        <f>$G30*B$13</f>
        <v>0</v>
      </c>
      <c r="C30" s="50">
        <f>$G30*C$13</f>
        <v>0</v>
      </c>
      <c r="D30" s="50">
        <f>$G30*D$13</f>
        <v>0</v>
      </c>
      <c r="E30" s="50">
        <f>$G30*E$13</f>
        <v>0</v>
      </c>
      <c r="F30" s="45">
        <f>$G30*F$13</f>
        <v>0</v>
      </c>
      <c r="G30" s="277">
        <f>I30-H30</f>
        <v>0</v>
      </c>
      <c r="H30" s="278">
        <v>0</v>
      </c>
      <c r="I30" s="279">
        <v>0</v>
      </c>
      <c r="J30" s="280">
        <f>I30*$J$15</f>
        <v>0</v>
      </c>
      <c r="K30" s="281">
        <f>I30+J30</f>
        <v>0</v>
      </c>
    </row>
    <row r="31" spans="1:11" s="7" customFormat="1" ht="15" customHeight="1">
      <c r="A31" s="63"/>
      <c r="B31" s="47"/>
      <c r="C31" s="50"/>
      <c r="D31" s="48"/>
      <c r="E31" s="48"/>
      <c r="F31" s="49"/>
      <c r="G31" s="203"/>
      <c r="H31" s="55"/>
      <c r="I31" s="47"/>
      <c r="J31" s="49"/>
      <c r="K31" s="201"/>
    </row>
    <row r="32" spans="1:11" s="7" customFormat="1" ht="15" customHeight="1">
      <c r="A32" s="63">
        <v>1046</v>
      </c>
      <c r="B32" s="82">
        <f>$G32*B$13</f>
        <v>0</v>
      </c>
      <c r="C32" s="50">
        <f>$G32*C$13</f>
        <v>0</v>
      </c>
      <c r="D32" s="50">
        <f>$G32*D$13</f>
        <v>0</v>
      </c>
      <c r="E32" s="50">
        <f>$G32*E$13</f>
        <v>0</v>
      </c>
      <c r="F32" s="45">
        <f>$G32*F$13</f>
        <v>0</v>
      </c>
      <c r="G32" s="277">
        <f>I32-H32</f>
        <v>0</v>
      </c>
      <c r="H32" s="278">
        <v>0</v>
      </c>
      <c r="I32" s="279">
        <v>0</v>
      </c>
      <c r="J32" s="280">
        <f>I32*$J$15</f>
        <v>0</v>
      </c>
      <c r="K32" s="281">
        <f>I32+J32</f>
        <v>0</v>
      </c>
    </row>
    <row r="33" spans="1:17" s="7" customFormat="1" ht="15" customHeight="1">
      <c r="A33" s="63"/>
      <c r="B33" s="47"/>
      <c r="C33" s="50"/>
      <c r="D33" s="48"/>
      <c r="E33" s="48"/>
      <c r="F33" s="49"/>
      <c r="G33" s="203"/>
      <c r="H33" s="55"/>
      <c r="I33" s="47"/>
      <c r="J33" s="49"/>
      <c r="K33" s="201"/>
    </row>
    <row r="34" spans="1:17" s="7" customFormat="1" ht="15" customHeight="1">
      <c r="A34" s="63">
        <v>1050</v>
      </c>
      <c r="B34" s="82">
        <f>$G34*B$13</f>
        <v>0</v>
      </c>
      <c r="C34" s="50">
        <f>$G34*C$13</f>
        <v>0</v>
      </c>
      <c r="D34" s="50">
        <f>$G34*D$13</f>
        <v>0</v>
      </c>
      <c r="E34" s="50">
        <f>$G34*E$13</f>
        <v>0</v>
      </c>
      <c r="F34" s="45">
        <f>$G34*F$13</f>
        <v>0</v>
      </c>
      <c r="G34" s="277">
        <f>I34-H34</f>
        <v>0</v>
      </c>
      <c r="H34" s="278">
        <v>0</v>
      </c>
      <c r="I34" s="279">
        <v>0</v>
      </c>
      <c r="J34" s="280">
        <f>I34*$J$15</f>
        <v>0</v>
      </c>
      <c r="K34" s="281">
        <f>I34+J34</f>
        <v>0</v>
      </c>
    </row>
    <row r="35" spans="1:17" s="7" customFormat="1" ht="15" customHeight="1">
      <c r="A35" s="63"/>
      <c r="B35" s="47"/>
      <c r="C35" s="48"/>
      <c r="D35" s="48"/>
      <c r="E35" s="48"/>
      <c r="F35" s="49"/>
      <c r="G35" s="203"/>
      <c r="H35" s="55"/>
      <c r="I35" s="47"/>
      <c r="J35" s="49"/>
      <c r="K35" s="201"/>
    </row>
    <row r="36" spans="1:17" s="7" customFormat="1" ht="15" customHeight="1">
      <c r="A36" s="63">
        <v>1086</v>
      </c>
      <c r="B36" s="82">
        <f>$G36*B$13</f>
        <v>0</v>
      </c>
      <c r="C36" s="50">
        <f>$G36*C$13</f>
        <v>0</v>
      </c>
      <c r="D36" s="50">
        <f>$G36*D$13</f>
        <v>0</v>
      </c>
      <c r="E36" s="50">
        <f>$G36*E$13</f>
        <v>0</v>
      </c>
      <c r="F36" s="45">
        <f>$G36*F$13</f>
        <v>0</v>
      </c>
      <c r="G36" s="277">
        <f>I36-H36</f>
        <v>0</v>
      </c>
      <c r="H36" s="278">
        <v>0</v>
      </c>
      <c r="I36" s="279">
        <v>0</v>
      </c>
      <c r="J36" s="280">
        <f>I36*$J$15</f>
        <v>0</v>
      </c>
      <c r="K36" s="281">
        <f>I36+J36</f>
        <v>0</v>
      </c>
    </row>
    <row r="37" spans="1:17" s="7" customFormat="1" ht="15" customHeight="1">
      <c r="A37" s="63"/>
      <c r="B37" s="47"/>
      <c r="C37" s="48"/>
      <c r="D37" s="48"/>
      <c r="E37" s="48"/>
      <c r="F37" s="49"/>
      <c r="G37" s="55"/>
      <c r="H37" s="57"/>
      <c r="I37" s="47"/>
      <c r="J37" s="49"/>
      <c r="K37" s="55"/>
    </row>
    <row r="38" spans="1:17" s="7" customFormat="1" ht="15" customHeight="1">
      <c r="A38" s="63"/>
      <c r="B38" s="47"/>
      <c r="C38" s="50"/>
      <c r="D38" s="48"/>
      <c r="E38" s="48"/>
      <c r="F38" s="49"/>
      <c r="G38" s="55"/>
      <c r="H38" s="57"/>
      <c r="I38" s="47"/>
      <c r="J38" s="49"/>
      <c r="K38" s="55"/>
    </row>
    <row r="39" spans="1:17" s="7" customFormat="1" ht="15" customHeight="1">
      <c r="A39" s="63"/>
      <c r="B39" s="47"/>
      <c r="C39" s="48"/>
      <c r="D39" s="48"/>
      <c r="E39" s="48"/>
      <c r="F39" s="49"/>
      <c r="G39" s="55"/>
      <c r="H39" s="57"/>
      <c r="I39" s="47"/>
      <c r="J39" s="49"/>
      <c r="K39" s="55"/>
    </row>
    <row r="40" spans="1:17" s="7" customFormat="1" ht="15" customHeight="1">
      <c r="A40" s="63"/>
      <c r="B40" s="47"/>
      <c r="C40" s="48"/>
      <c r="D40" s="48"/>
      <c r="E40" s="48"/>
      <c r="F40" s="49"/>
      <c r="G40" s="55"/>
      <c r="H40" s="57"/>
      <c r="I40" s="47"/>
      <c r="J40" s="49"/>
      <c r="K40" s="55"/>
    </row>
    <row r="41" spans="1:17" s="7" customFormat="1" ht="15" customHeight="1">
      <c r="A41" s="63"/>
      <c r="B41" s="47"/>
      <c r="C41" s="48"/>
      <c r="D41" s="48"/>
      <c r="E41" s="48"/>
      <c r="F41" s="49"/>
      <c r="G41" s="55"/>
      <c r="H41" s="57"/>
      <c r="I41" s="47"/>
      <c r="J41" s="49"/>
      <c r="K41" s="55"/>
    </row>
    <row r="42" spans="1:17" s="7" customFormat="1" ht="15" customHeight="1">
      <c r="A42" s="63"/>
      <c r="B42" s="47"/>
      <c r="C42" s="50"/>
      <c r="D42" s="48"/>
      <c r="E42" s="48"/>
      <c r="F42" s="49"/>
      <c r="G42" s="55"/>
      <c r="H42" s="57"/>
      <c r="I42" s="47"/>
      <c r="J42" s="49"/>
      <c r="K42" s="55"/>
    </row>
    <row r="43" spans="1:17" s="7" customFormat="1" ht="15" customHeight="1">
      <c r="A43" s="63"/>
      <c r="B43" s="47"/>
      <c r="C43" s="48"/>
      <c r="D43" s="48"/>
      <c r="E43" s="48"/>
      <c r="F43" s="49"/>
      <c r="G43" s="55"/>
      <c r="H43" s="57"/>
      <c r="I43" s="47"/>
      <c r="J43" s="49"/>
      <c r="K43" s="55"/>
    </row>
    <row r="44" spans="1:17" s="7" customFormat="1" ht="15" customHeight="1">
      <c r="A44" s="63"/>
      <c r="B44" s="47"/>
      <c r="C44" s="50"/>
      <c r="D44" s="48"/>
      <c r="E44" s="48"/>
      <c r="F44" s="49"/>
      <c r="G44" s="55"/>
      <c r="H44" s="57"/>
      <c r="I44" s="47"/>
      <c r="J44" s="49"/>
      <c r="K44" s="55"/>
    </row>
    <row r="45" spans="1:17" s="7" customFormat="1" ht="15" customHeight="1" thickBot="1">
      <c r="A45" s="63"/>
      <c r="B45" s="51"/>
      <c r="C45" s="52"/>
      <c r="D45" s="53"/>
      <c r="E45" s="53"/>
      <c r="F45" s="54"/>
      <c r="G45" s="56"/>
      <c r="H45" s="58"/>
      <c r="I45" s="51"/>
      <c r="J45" s="54"/>
      <c r="K45" s="56"/>
    </row>
    <row r="46" spans="1:17" s="1" customFormat="1" ht="20.100000000000001" customHeight="1" thickTop="1" thickBot="1">
      <c r="A46" s="385" t="s">
        <v>83</v>
      </c>
      <c r="B46" s="386"/>
      <c r="C46" s="386"/>
      <c r="D46" s="386"/>
      <c r="E46" s="386"/>
      <c r="F46" s="386"/>
      <c r="G46" s="386"/>
      <c r="H46" s="386"/>
      <c r="I46" s="386"/>
      <c r="J46" s="386"/>
      <c r="K46" s="387"/>
      <c r="L46" s="7"/>
      <c r="M46" s="7"/>
      <c r="N46" s="7"/>
      <c r="O46" s="7"/>
      <c r="P46" s="7"/>
      <c r="Q46" s="7"/>
    </row>
    <row r="47" spans="1:17" s="1" customFormat="1" ht="20.100000000000001" customHeight="1" thickTop="1">
      <c r="A47" s="366" t="s">
        <v>46</v>
      </c>
      <c r="B47" s="367"/>
      <c r="C47" s="367"/>
      <c r="D47" s="367"/>
      <c r="E47" s="367"/>
      <c r="F47" s="367"/>
      <c r="G47" s="367"/>
      <c r="H47" s="367"/>
      <c r="I47" s="367"/>
      <c r="J47" s="367"/>
      <c r="K47" s="368"/>
      <c r="L47" s="7"/>
      <c r="M47" s="7"/>
      <c r="N47" s="7"/>
      <c r="O47" s="7"/>
      <c r="P47" s="7"/>
      <c r="Q47" s="7"/>
    </row>
    <row r="48" spans="1:17" s="1" customFormat="1" ht="20.100000000000001" customHeight="1">
      <c r="A48" s="332" t="s">
        <v>65</v>
      </c>
      <c r="B48" s="333"/>
      <c r="C48" s="333"/>
      <c r="D48" s="333"/>
      <c r="E48" s="333"/>
      <c r="F48" s="333"/>
      <c r="G48" s="333"/>
      <c r="H48" s="333"/>
      <c r="I48" s="333"/>
      <c r="J48" s="333"/>
      <c r="K48" s="334"/>
      <c r="L48" s="7"/>
      <c r="M48" s="7"/>
      <c r="N48" s="7"/>
      <c r="O48" s="7"/>
      <c r="P48" s="7"/>
      <c r="Q48" s="7"/>
    </row>
    <row r="49" spans="1:20" s="1" customFormat="1" ht="20.100000000000001" customHeight="1">
      <c r="A49" s="332" t="s">
        <v>117</v>
      </c>
      <c r="B49" s="333"/>
      <c r="C49" s="333"/>
      <c r="D49" s="333"/>
      <c r="E49" s="333"/>
      <c r="F49" s="333"/>
      <c r="G49" s="333"/>
      <c r="H49" s="333"/>
      <c r="I49" s="333"/>
      <c r="J49" s="333"/>
      <c r="K49" s="334"/>
      <c r="L49" s="7"/>
      <c r="M49" s="7"/>
      <c r="N49" s="7"/>
      <c r="O49" s="7"/>
      <c r="P49" s="7"/>
      <c r="Q49" s="7"/>
    </row>
    <row r="50" spans="1:20" s="1" customFormat="1" ht="20.100000000000001" customHeight="1">
      <c r="A50" s="332" t="s">
        <v>107</v>
      </c>
      <c r="B50" s="333"/>
      <c r="C50" s="333"/>
      <c r="D50" s="333"/>
      <c r="E50" s="333"/>
      <c r="F50" s="333"/>
      <c r="G50" s="333"/>
      <c r="H50" s="333"/>
      <c r="I50" s="333"/>
      <c r="J50" s="333"/>
      <c r="K50" s="334"/>
      <c r="L50" s="7"/>
      <c r="M50" s="7"/>
      <c r="N50" s="7"/>
      <c r="O50" s="7"/>
      <c r="P50" s="7"/>
      <c r="Q50" s="7"/>
    </row>
    <row r="51" spans="1:20" s="1" customFormat="1" ht="20.100000000000001" customHeight="1">
      <c r="A51" s="335" t="s">
        <v>49</v>
      </c>
      <c r="B51" s="336"/>
      <c r="C51" s="336"/>
      <c r="D51" s="336"/>
      <c r="E51" s="336"/>
      <c r="F51" s="336"/>
      <c r="G51" s="336"/>
      <c r="H51" s="336"/>
      <c r="I51" s="336"/>
      <c r="J51" s="336"/>
      <c r="K51" s="337"/>
      <c r="L51" s="7"/>
      <c r="M51" s="7"/>
      <c r="N51" s="7"/>
      <c r="O51" s="7"/>
      <c r="P51" s="7"/>
      <c r="Q51" s="7"/>
    </row>
    <row r="52" spans="1:20" s="1" customFormat="1" ht="20.100000000000001" customHeight="1" thickBot="1">
      <c r="A52" s="338" t="s">
        <v>131</v>
      </c>
      <c r="B52" s="339"/>
      <c r="C52" s="339"/>
      <c r="D52" s="339"/>
      <c r="E52" s="339"/>
      <c r="F52" s="339"/>
      <c r="G52" s="339"/>
      <c r="H52" s="339"/>
      <c r="I52" s="339"/>
      <c r="J52" s="339"/>
      <c r="K52" s="340"/>
      <c r="L52" s="7"/>
      <c r="M52" s="7"/>
      <c r="N52" s="7"/>
      <c r="O52" s="7"/>
      <c r="P52" s="7"/>
      <c r="Q52" s="7"/>
    </row>
    <row r="53" spans="1:20" ht="20.100000000000001" customHeight="1" thickTop="1" thickBot="1">
      <c r="A53" s="377" t="str">
        <f>'100 Series'!A$54</f>
        <v>SERVICE :</v>
      </c>
      <c r="B53" s="378"/>
      <c r="C53" s="379" t="str">
        <f>'100 Series'!C$54</f>
        <v>Hourly Rate for Repairs and Authorized Service Outside of Contractual Obligations</v>
      </c>
      <c r="D53" s="380"/>
      <c r="E53" s="380"/>
      <c r="F53" s="380"/>
      <c r="G53" s="380"/>
      <c r="H53" s="380"/>
      <c r="I53" s="380"/>
      <c r="J53" s="381"/>
      <c r="K53" s="251">
        <f>'100 Series'!K$54</f>
        <v>0</v>
      </c>
      <c r="Q53" s="1"/>
      <c r="S53"/>
      <c r="T53"/>
    </row>
    <row r="54" spans="1:20" ht="15" customHeight="1" thickTop="1">
      <c r="A54" s="342" t="s">
        <v>0</v>
      </c>
      <c r="B54" s="343"/>
      <c r="C54" s="343"/>
      <c r="D54" s="343"/>
      <c r="E54" s="343"/>
      <c r="F54" s="343"/>
      <c r="G54" s="343"/>
      <c r="H54" s="343"/>
      <c r="I54" s="343"/>
      <c r="J54" s="343"/>
      <c r="K54" s="344"/>
      <c r="Q54" s="1"/>
      <c r="S54"/>
      <c r="T54"/>
    </row>
    <row r="55" spans="1:20" ht="20.100000000000001" customHeight="1">
      <c r="A55" s="349" t="s">
        <v>19</v>
      </c>
      <c r="B55" s="350"/>
      <c r="C55" s="350"/>
      <c r="D55" s="350"/>
      <c r="E55" s="350"/>
      <c r="F55" s="350"/>
      <c r="G55" s="350"/>
      <c r="H55" s="350"/>
      <c r="I55" s="350"/>
      <c r="J55" s="350"/>
      <c r="K55" s="351"/>
      <c r="Q55" s="1"/>
      <c r="S55"/>
      <c r="T55"/>
    </row>
    <row r="56" spans="1:20" ht="15" customHeight="1">
      <c r="A56" s="345"/>
      <c r="B56" s="346"/>
      <c r="C56" s="346"/>
      <c r="D56" s="346"/>
      <c r="E56" s="346"/>
      <c r="F56" s="346"/>
      <c r="G56" s="346"/>
      <c r="H56" s="346"/>
      <c r="I56" s="346"/>
      <c r="J56" s="346"/>
      <c r="K56" s="347"/>
      <c r="Q56" s="1"/>
      <c r="S56"/>
      <c r="T56"/>
    </row>
    <row r="57" spans="1:20" s="1" customFormat="1" ht="15" customHeight="1">
      <c r="A57" s="352" t="s">
        <v>129</v>
      </c>
      <c r="B57" s="353"/>
      <c r="C57" s="353"/>
      <c r="D57" s="353"/>
      <c r="E57" s="353"/>
      <c r="F57" s="353"/>
      <c r="G57" s="353"/>
      <c r="H57" s="353"/>
      <c r="I57" s="353"/>
      <c r="J57" s="353"/>
      <c r="K57" s="354"/>
      <c r="L57" s="7"/>
      <c r="M57" s="7"/>
      <c r="N57" s="7"/>
      <c r="O57" s="7"/>
      <c r="P57" s="7"/>
    </row>
    <row r="58" spans="1:20" s="1" customFormat="1" ht="15" customHeight="1">
      <c r="A58" s="352" t="s">
        <v>121</v>
      </c>
      <c r="B58" s="353"/>
      <c r="C58" s="353"/>
      <c r="D58" s="353"/>
      <c r="E58" s="353"/>
      <c r="F58" s="353"/>
      <c r="G58" s="353"/>
      <c r="H58" s="353"/>
      <c r="I58" s="353"/>
      <c r="J58" s="353"/>
      <c r="K58" s="354"/>
      <c r="L58" s="7"/>
      <c r="M58" s="7"/>
      <c r="N58" s="7"/>
      <c r="O58" s="7"/>
      <c r="P58" s="7"/>
    </row>
    <row r="59" spans="1:20" s="1" customFormat="1" ht="15" customHeight="1">
      <c r="A59" s="352" t="s">
        <v>122</v>
      </c>
      <c r="B59" s="353"/>
      <c r="C59" s="353"/>
      <c r="D59" s="353"/>
      <c r="E59" s="353"/>
      <c r="F59" s="353"/>
      <c r="G59" s="353"/>
      <c r="H59" s="353"/>
      <c r="I59" s="353"/>
      <c r="J59" s="353"/>
      <c r="K59" s="354"/>
      <c r="L59" s="7"/>
      <c r="M59" s="7"/>
      <c r="N59" s="7"/>
      <c r="O59" s="7"/>
      <c r="P59" s="7"/>
    </row>
    <row r="60" spans="1:20" s="1" customFormat="1" ht="15" customHeight="1">
      <c r="A60" s="355" t="s">
        <v>123</v>
      </c>
      <c r="B60" s="356"/>
      <c r="C60" s="356"/>
      <c r="D60" s="356"/>
      <c r="E60" s="356"/>
      <c r="F60" s="356"/>
      <c r="G60" s="356"/>
      <c r="H60" s="356"/>
      <c r="I60" s="356"/>
      <c r="J60" s="356"/>
      <c r="K60" s="357"/>
      <c r="L60" s="7"/>
      <c r="M60" s="7"/>
      <c r="N60" s="7"/>
      <c r="O60" s="7"/>
      <c r="P60" s="7"/>
    </row>
    <row r="61" spans="1:20" s="1" customFormat="1" ht="15" customHeight="1">
      <c r="A61" s="355" t="s">
        <v>124</v>
      </c>
      <c r="B61" s="356"/>
      <c r="C61" s="356"/>
      <c r="D61" s="356"/>
      <c r="E61" s="356"/>
      <c r="F61" s="356"/>
      <c r="G61" s="356"/>
      <c r="H61" s="356"/>
      <c r="I61" s="356"/>
      <c r="J61" s="356"/>
      <c r="K61" s="357"/>
      <c r="L61" s="7"/>
      <c r="M61" s="7"/>
      <c r="N61" s="7"/>
      <c r="O61" s="7"/>
      <c r="P61" s="7"/>
    </row>
    <row r="62" spans="1:20" s="1" customFormat="1" ht="15" customHeight="1">
      <c r="A62" s="352" t="s">
        <v>125</v>
      </c>
      <c r="B62" s="353"/>
      <c r="C62" s="353"/>
      <c r="D62" s="353"/>
      <c r="E62" s="353"/>
      <c r="F62" s="353"/>
      <c r="G62" s="353"/>
      <c r="H62" s="353"/>
      <c r="I62" s="353"/>
      <c r="J62" s="353"/>
      <c r="K62" s="354"/>
      <c r="L62" s="7"/>
      <c r="M62" s="7"/>
      <c r="N62" s="7"/>
      <c r="O62" s="7"/>
      <c r="P62" s="7"/>
    </row>
    <row r="63" spans="1:20" s="1" customFormat="1" ht="15" customHeight="1">
      <c r="A63" s="352" t="s">
        <v>126</v>
      </c>
      <c r="B63" s="353"/>
      <c r="C63" s="353"/>
      <c r="D63" s="353"/>
      <c r="E63" s="353"/>
      <c r="F63" s="353"/>
      <c r="G63" s="353"/>
      <c r="H63" s="353"/>
      <c r="I63" s="353"/>
      <c r="J63" s="353"/>
      <c r="K63" s="354"/>
      <c r="L63" s="7"/>
      <c r="M63" s="7"/>
      <c r="N63" s="7"/>
      <c r="O63" s="7"/>
      <c r="P63" s="7"/>
    </row>
    <row r="64" spans="1:20" s="1" customFormat="1" ht="15" customHeight="1">
      <c r="A64" s="352" t="s">
        <v>127</v>
      </c>
      <c r="B64" s="353"/>
      <c r="C64" s="353"/>
      <c r="D64" s="353"/>
      <c r="E64" s="353"/>
      <c r="F64" s="353"/>
      <c r="G64" s="353"/>
      <c r="H64" s="353"/>
      <c r="I64" s="353"/>
      <c r="J64" s="353"/>
      <c r="K64" s="354"/>
      <c r="L64" s="7"/>
      <c r="M64" s="7"/>
      <c r="N64" s="7"/>
      <c r="O64" s="7"/>
      <c r="P64" s="7"/>
    </row>
    <row r="65" spans="1:20" s="1" customFormat="1" ht="15" customHeight="1">
      <c r="A65" s="355" t="s">
        <v>128</v>
      </c>
      <c r="B65" s="356"/>
      <c r="C65" s="356"/>
      <c r="D65" s="356"/>
      <c r="E65" s="356"/>
      <c r="F65" s="356"/>
      <c r="G65" s="356"/>
      <c r="H65" s="356"/>
      <c r="I65" s="356"/>
      <c r="J65" s="356"/>
      <c r="K65" s="357"/>
      <c r="L65" s="7"/>
      <c r="M65" s="7"/>
      <c r="N65" s="7"/>
      <c r="O65" s="7"/>
      <c r="P65" s="7"/>
    </row>
    <row r="66" spans="1:20" ht="15" customHeight="1">
      <c r="A66" s="12"/>
      <c r="B66" s="34"/>
      <c r="C66" s="34"/>
      <c r="D66" s="34"/>
      <c r="E66" s="34"/>
      <c r="F66" s="34"/>
      <c r="G66" s="34"/>
      <c r="H66" s="34"/>
      <c r="I66" s="34"/>
      <c r="J66" s="34"/>
      <c r="K66" s="8"/>
      <c r="Q66" s="1"/>
      <c r="S66"/>
      <c r="T66"/>
    </row>
    <row r="67" spans="1:20" ht="15" customHeight="1">
      <c r="A67" s="12"/>
      <c r="B67" s="34"/>
      <c r="C67" s="34"/>
      <c r="D67" s="34"/>
      <c r="E67" s="34"/>
      <c r="F67" s="34"/>
      <c r="G67" s="34"/>
      <c r="H67" s="34"/>
      <c r="I67" s="34"/>
      <c r="J67" s="34"/>
      <c r="K67" s="8"/>
      <c r="Q67" s="1"/>
      <c r="S67"/>
      <c r="T67"/>
    </row>
    <row r="68" spans="1:20" ht="15" customHeight="1">
      <c r="A68" s="12"/>
      <c r="B68" s="34"/>
      <c r="C68" s="34"/>
      <c r="D68" s="34"/>
      <c r="E68" s="34"/>
      <c r="H68" s="348" t="s">
        <v>45</v>
      </c>
      <c r="I68" s="348"/>
      <c r="J68" s="348"/>
      <c r="K68" s="8"/>
      <c r="Q68" s="1"/>
      <c r="S68"/>
      <c r="T68"/>
    </row>
    <row r="69" spans="1:20" ht="15" customHeight="1">
      <c r="A69" s="12"/>
      <c r="B69" s="34"/>
      <c r="C69" s="34"/>
      <c r="D69" s="34"/>
      <c r="E69" s="34"/>
      <c r="H69" s="34"/>
      <c r="I69" s="34"/>
      <c r="J69" s="34"/>
      <c r="K69" s="8"/>
      <c r="Q69" s="1"/>
      <c r="S69"/>
      <c r="T69"/>
    </row>
    <row r="70" spans="1:20" ht="15" customHeight="1">
      <c r="A70" s="12"/>
      <c r="B70" s="34"/>
      <c r="C70" s="34"/>
      <c r="D70" s="34"/>
      <c r="E70" s="34"/>
      <c r="H70" s="34"/>
      <c r="I70" s="34"/>
      <c r="J70" s="34"/>
      <c r="K70" s="8"/>
      <c r="Q70" s="1"/>
      <c r="S70"/>
      <c r="T70"/>
    </row>
    <row r="71" spans="1:20" ht="15" customHeight="1">
      <c r="A71" s="12"/>
      <c r="B71" s="34"/>
      <c r="C71" s="34"/>
      <c r="D71" s="34"/>
      <c r="E71" s="34"/>
      <c r="H71" s="348" t="s">
        <v>66</v>
      </c>
      <c r="I71" s="348"/>
      <c r="J71" s="348"/>
      <c r="K71" s="8"/>
      <c r="Q71" s="1"/>
      <c r="S71"/>
      <c r="T71"/>
    </row>
    <row r="72" spans="1:20" ht="15" customHeight="1">
      <c r="A72" s="12"/>
      <c r="B72" s="34"/>
      <c r="C72" s="34"/>
      <c r="D72" s="34"/>
      <c r="E72" s="34"/>
      <c r="F72" s="34"/>
      <c r="G72" s="34"/>
      <c r="H72" s="34"/>
      <c r="I72" s="34"/>
      <c r="J72" s="34"/>
      <c r="K72" s="8"/>
      <c r="Q72" s="1"/>
      <c r="S72"/>
      <c r="T72"/>
    </row>
    <row r="73" spans="1:20" ht="15" customHeight="1">
      <c r="A73" s="12"/>
      <c r="B73" s="34"/>
      <c r="C73" s="34"/>
      <c r="D73" s="34"/>
      <c r="E73" s="34"/>
      <c r="F73" s="34"/>
      <c r="G73" s="34"/>
      <c r="H73" s="34"/>
      <c r="I73" s="34"/>
      <c r="J73" s="34"/>
      <c r="K73" s="8"/>
      <c r="Q73" s="1"/>
      <c r="S73"/>
      <c r="T73"/>
    </row>
    <row r="74" spans="1:20" s="176" customFormat="1" ht="20.100000000000001" customHeight="1">
      <c r="A74" s="171"/>
      <c r="B74" s="172"/>
      <c r="C74" s="341" t="s">
        <v>119</v>
      </c>
      <c r="D74" s="341"/>
      <c r="E74" s="341"/>
      <c r="F74" s="172"/>
      <c r="G74" s="174">
        <v>30</v>
      </c>
      <c r="H74" s="172"/>
      <c r="I74" s="173" t="s">
        <v>118</v>
      </c>
      <c r="J74" s="172"/>
      <c r="K74" s="175"/>
      <c r="L74" s="178"/>
      <c r="M74" s="178"/>
      <c r="N74" s="178"/>
      <c r="O74" s="178"/>
      <c r="P74" s="178"/>
    </row>
    <row r="75" spans="1:20" ht="15" customHeight="1">
      <c r="A75" s="12"/>
      <c r="B75" s="34"/>
      <c r="C75" s="34"/>
      <c r="D75" s="34"/>
      <c r="E75" s="34"/>
      <c r="F75" s="34"/>
      <c r="G75" s="34"/>
      <c r="H75" s="34"/>
      <c r="I75" s="34"/>
      <c r="J75" s="34"/>
      <c r="K75" s="8"/>
      <c r="Q75" s="1"/>
      <c r="S75"/>
      <c r="T75"/>
    </row>
    <row r="76" spans="1:20" ht="15" customHeight="1" thickBot="1">
      <c r="A76" s="40"/>
      <c r="B76" s="41"/>
      <c r="C76" s="41"/>
      <c r="D76" s="41"/>
      <c r="E76" s="41"/>
      <c r="F76" s="41"/>
      <c r="G76" s="41"/>
      <c r="H76" s="41"/>
      <c r="I76" s="41"/>
      <c r="J76" s="41"/>
      <c r="K76" s="42"/>
      <c r="Q76" s="1"/>
      <c r="S76"/>
      <c r="T76"/>
    </row>
    <row r="77" spans="1:20" s="7" customFormat="1" ht="15.75" thickTop="1"/>
    <row r="78" spans="1:20" s="7" customFormat="1"/>
    <row r="79" spans="1:20" s="7" customFormat="1"/>
    <row r="80" spans="1:20" s="7" customFormat="1"/>
    <row r="81" spans="1:20" s="4" customForma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1:20" s="4" customForma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</row>
    <row r="311" spans="6:6">
      <c r="F311" s="7" t="s">
        <v>47</v>
      </c>
    </row>
  </sheetData>
  <mergeCells count="43">
    <mergeCell ref="A55:K55"/>
    <mergeCell ref="A57:K57"/>
    <mergeCell ref="A59:K59"/>
    <mergeCell ref="A60:K60"/>
    <mergeCell ref="A48:K48"/>
    <mergeCell ref="A49:K49"/>
    <mergeCell ref="A56:K56"/>
    <mergeCell ref="A58:K58"/>
    <mergeCell ref="A2:K2"/>
    <mergeCell ref="A47:K47"/>
    <mergeCell ref="J6:K6"/>
    <mergeCell ref="A1:K1"/>
    <mergeCell ref="A3:K3"/>
    <mergeCell ref="A4:B4"/>
    <mergeCell ref="C4:D4"/>
    <mergeCell ref="I4:J4"/>
    <mergeCell ref="A5:B5"/>
    <mergeCell ref="C5:D5"/>
    <mergeCell ref="I5:J5"/>
    <mergeCell ref="A6:B6"/>
    <mergeCell ref="A7:B7"/>
    <mergeCell ref="J10:J14"/>
    <mergeCell ref="K10:K14"/>
    <mergeCell ref="H7:J7"/>
    <mergeCell ref="A8:B8"/>
    <mergeCell ref="H8:J8"/>
    <mergeCell ref="A50:K50"/>
    <mergeCell ref="A54:K54"/>
    <mergeCell ref="A51:K51"/>
    <mergeCell ref="A52:K52"/>
    <mergeCell ref="G10:G14"/>
    <mergeCell ref="I10:I14"/>
    <mergeCell ref="A46:K46"/>
    <mergeCell ref="A53:B53"/>
    <mergeCell ref="C53:J53"/>
    <mergeCell ref="H68:J68"/>
    <mergeCell ref="H71:J71"/>
    <mergeCell ref="C74:E74"/>
    <mergeCell ref="A61:K61"/>
    <mergeCell ref="A62:K62"/>
    <mergeCell ref="A63:K63"/>
    <mergeCell ref="A64:K64"/>
    <mergeCell ref="A65:K65"/>
  </mergeCells>
  <printOptions horizontalCentered="1"/>
  <pageMargins left="0.25" right="0.25" top="0.5" bottom="0.25" header="0.5" footer="0.5"/>
  <pageSetup paperSize="5" scale="7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C9BD2-C24F-4671-9580-3D4FB06B2A01}">
  <sheetPr>
    <pageSetUpPr fitToPage="1"/>
  </sheetPr>
  <dimension ref="A1:T311"/>
  <sheetViews>
    <sheetView view="pageBreakPreview" zoomScaleNormal="100" zoomScaleSheetLayoutView="100" workbookViewId="0">
      <selection activeCell="C4" sqref="C4:D4"/>
    </sheetView>
  </sheetViews>
  <sheetFormatPr defaultColWidth="9.88671875" defaultRowHeight="15"/>
  <cols>
    <col min="1" max="17" width="9.77734375" style="7" customWidth="1"/>
    <col min="18" max="20" width="9.77734375" style="1" customWidth="1"/>
    <col min="21" max="21" width="9.77734375" customWidth="1"/>
  </cols>
  <sheetData>
    <row r="1" spans="1:17" ht="15" customHeight="1" thickTop="1">
      <c r="A1" s="369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1"/>
    </row>
    <row r="2" spans="1:17" ht="20.100000000000001" customHeight="1">
      <c r="A2" s="382" t="s">
        <v>18</v>
      </c>
      <c r="B2" s="383"/>
      <c r="C2" s="383"/>
      <c r="D2" s="383"/>
      <c r="E2" s="383"/>
      <c r="F2" s="383"/>
      <c r="G2" s="383"/>
      <c r="H2" s="383"/>
      <c r="I2" s="383"/>
      <c r="J2" s="383"/>
      <c r="K2" s="384"/>
    </row>
    <row r="3" spans="1:17" ht="15" customHeight="1">
      <c r="A3" s="372"/>
      <c r="B3" s="373"/>
      <c r="C3" s="373"/>
      <c r="D3" s="373"/>
      <c r="E3" s="373"/>
      <c r="F3" s="373"/>
      <c r="G3" s="373"/>
      <c r="H3" s="373"/>
      <c r="I3" s="373"/>
      <c r="J3" s="373"/>
      <c r="K3" s="374"/>
    </row>
    <row r="4" spans="1:17" ht="15" customHeight="1">
      <c r="A4" s="329" t="s">
        <v>20</v>
      </c>
      <c r="B4" s="330"/>
      <c r="C4" s="375" t="str">
        <f>'100 Series'!C4</f>
        <v>Merkley Oaks</v>
      </c>
      <c r="D4" s="375"/>
      <c r="E4" s="60"/>
      <c r="F4" s="60"/>
      <c r="H4" s="166" t="s">
        <v>82</v>
      </c>
      <c r="I4" s="327">
        <f>'100 Series'!I4</f>
        <v>45748</v>
      </c>
      <c r="J4" s="327"/>
      <c r="K4" s="167"/>
    </row>
    <row r="5" spans="1:17" ht="15" customHeight="1">
      <c r="A5" s="329" t="s">
        <v>21</v>
      </c>
      <c r="B5" s="330"/>
      <c r="C5" s="376" t="s">
        <v>133</v>
      </c>
      <c r="D5" s="376"/>
      <c r="E5" s="60"/>
      <c r="F5" s="60"/>
      <c r="H5" s="166" t="s">
        <v>1</v>
      </c>
      <c r="I5" s="327" t="str">
        <f>'100 Series'!I5</f>
        <v>XXX - XXX</v>
      </c>
      <c r="J5" s="327"/>
      <c r="K5" s="168"/>
    </row>
    <row r="6" spans="1:17" ht="15" customHeight="1">
      <c r="A6" s="329"/>
      <c r="B6" s="330"/>
      <c r="C6" s="34" t="s">
        <v>0</v>
      </c>
      <c r="D6" s="34"/>
      <c r="E6" s="34"/>
      <c r="F6" s="34"/>
      <c r="H6" s="61"/>
      <c r="I6" s="61"/>
      <c r="J6" s="364"/>
      <c r="K6" s="365"/>
    </row>
    <row r="7" spans="1:17" ht="15" customHeight="1">
      <c r="A7" s="329" t="s">
        <v>2</v>
      </c>
      <c r="B7" s="330"/>
      <c r="C7" s="267" t="str">
        <f>'100 Series'!C7</f>
        <v>T.B.A.</v>
      </c>
      <c r="D7" s="84"/>
      <c r="E7" s="84"/>
      <c r="F7" s="84"/>
      <c r="G7" s="34"/>
      <c r="H7" s="331" t="str">
        <f>'100 Series'!H7</f>
        <v>CONTRACT PERIOD :</v>
      </c>
      <c r="I7" s="331"/>
      <c r="J7" s="331"/>
      <c r="K7" s="8"/>
    </row>
    <row r="8" spans="1:17" ht="15" customHeight="1">
      <c r="A8" s="329" t="s">
        <v>22</v>
      </c>
      <c r="B8" s="330"/>
      <c r="C8" s="179" t="str">
        <f>'100 Series'!C8</f>
        <v>A - 5</v>
      </c>
      <c r="D8" s="34"/>
      <c r="E8" s="34"/>
      <c r="H8" s="331" t="str">
        <f>'100 Series'!H8</f>
        <v>April 1, 2025 to March 31, 2026</v>
      </c>
      <c r="I8" s="331"/>
      <c r="J8" s="331"/>
      <c r="K8" s="168"/>
    </row>
    <row r="9" spans="1:17" ht="15" customHeight="1" thickBot="1">
      <c r="A9" s="9"/>
      <c r="B9" s="35"/>
      <c r="C9" s="34"/>
      <c r="D9" s="34"/>
      <c r="E9" s="34"/>
      <c r="F9" s="34"/>
      <c r="H9" s="46"/>
      <c r="I9" s="20"/>
      <c r="J9" s="20"/>
      <c r="K9" s="21"/>
    </row>
    <row r="10" spans="1:17" s="5" customFormat="1" ht="15" customHeight="1" thickTop="1" thickBot="1">
      <c r="A10" s="138"/>
      <c r="B10" s="16" t="s">
        <v>4</v>
      </c>
      <c r="C10" s="139" t="s">
        <v>5</v>
      </c>
      <c r="D10" s="139" t="s">
        <v>6</v>
      </c>
      <c r="E10" s="17" t="s">
        <v>103</v>
      </c>
      <c r="F10" s="140" t="s">
        <v>48</v>
      </c>
      <c r="G10" s="358" t="s">
        <v>140</v>
      </c>
      <c r="H10" s="18" t="s">
        <v>24</v>
      </c>
      <c r="I10" s="358" t="s">
        <v>106</v>
      </c>
      <c r="J10" s="361" t="s">
        <v>23</v>
      </c>
      <c r="K10" s="358" t="s">
        <v>105</v>
      </c>
      <c r="L10" s="177"/>
      <c r="M10" s="177"/>
      <c r="N10" s="177"/>
      <c r="O10" s="177"/>
      <c r="P10" s="177"/>
      <c r="Q10" s="177"/>
    </row>
    <row r="11" spans="1:17" ht="15" customHeight="1" thickTop="1">
      <c r="A11" s="141" t="s">
        <v>9</v>
      </c>
      <c r="B11" s="142" t="s">
        <v>14</v>
      </c>
      <c r="C11" s="143" t="s">
        <v>15</v>
      </c>
      <c r="D11" s="143" t="s">
        <v>44</v>
      </c>
      <c r="E11" s="143" t="s">
        <v>26</v>
      </c>
      <c r="F11" s="144" t="s">
        <v>25</v>
      </c>
      <c r="G11" s="359"/>
      <c r="H11" s="268" t="s">
        <v>104</v>
      </c>
      <c r="I11" s="359"/>
      <c r="J11" s="362"/>
      <c r="K11" s="359"/>
    </row>
    <row r="12" spans="1:17" ht="15" customHeight="1">
      <c r="A12" s="145" t="s">
        <v>0</v>
      </c>
      <c r="B12" s="146" t="s">
        <v>0</v>
      </c>
      <c r="C12" s="147" t="s">
        <v>16</v>
      </c>
      <c r="D12" s="147" t="s">
        <v>17</v>
      </c>
      <c r="E12" s="147" t="s">
        <v>27</v>
      </c>
      <c r="F12" s="148"/>
      <c r="G12" s="359"/>
      <c r="H12" s="264" t="s">
        <v>139</v>
      </c>
      <c r="I12" s="359"/>
      <c r="J12" s="362"/>
      <c r="K12" s="359"/>
    </row>
    <row r="13" spans="1:17" ht="15" customHeight="1">
      <c r="A13" s="145"/>
      <c r="B13" s="149">
        <v>0.25</v>
      </c>
      <c r="C13" s="150">
        <v>0.4</v>
      </c>
      <c r="D13" s="150">
        <v>0.05</v>
      </c>
      <c r="E13" s="150">
        <v>0.05</v>
      </c>
      <c r="F13" s="151">
        <v>0.25</v>
      </c>
      <c r="G13" s="359"/>
      <c r="H13" s="265">
        <v>1</v>
      </c>
      <c r="I13" s="359"/>
      <c r="J13" s="362"/>
      <c r="K13" s="359"/>
    </row>
    <row r="14" spans="1:17" ht="15" customHeight="1" thickBot="1">
      <c r="A14" s="152" t="s">
        <v>10</v>
      </c>
      <c r="B14" s="153">
        <v>220</v>
      </c>
      <c r="C14" s="154">
        <v>220</v>
      </c>
      <c r="D14" s="154">
        <v>221</v>
      </c>
      <c r="E14" s="154">
        <v>221</v>
      </c>
      <c r="F14" s="155">
        <v>222</v>
      </c>
      <c r="G14" s="360"/>
      <c r="H14" s="266">
        <v>222</v>
      </c>
      <c r="I14" s="360"/>
      <c r="J14" s="363"/>
      <c r="K14" s="360"/>
    </row>
    <row r="15" spans="1:17" s="164" customFormat="1" ht="20.100000000000001" customHeight="1" thickTop="1" thickBot="1">
      <c r="A15" s="202" t="s">
        <v>11</v>
      </c>
      <c r="B15" s="212"/>
      <c r="C15" s="213"/>
      <c r="D15" s="214"/>
      <c r="E15" s="215"/>
      <c r="F15" s="215"/>
      <c r="G15" s="216"/>
      <c r="H15" s="217"/>
      <c r="I15" s="212"/>
      <c r="J15" s="163">
        <v>0.13</v>
      </c>
      <c r="K15" s="217"/>
      <c r="L15" s="84"/>
      <c r="M15" s="84"/>
      <c r="N15" s="84"/>
      <c r="O15" s="84"/>
      <c r="P15" s="84"/>
      <c r="Q15" s="84"/>
    </row>
    <row r="16" spans="1:17" s="7" customFormat="1" ht="15" customHeight="1" thickTop="1">
      <c r="A16" s="63" t="s">
        <v>0</v>
      </c>
      <c r="B16" s="208" t="s">
        <v>0</v>
      </c>
      <c r="C16" s="209" t="s">
        <v>0</v>
      </c>
      <c r="D16" s="209" t="s">
        <v>0</v>
      </c>
      <c r="E16" s="209"/>
      <c r="F16" s="210"/>
      <c r="G16" s="211"/>
      <c r="H16" s="211" t="s">
        <v>0</v>
      </c>
      <c r="I16" s="208" t="s">
        <v>0</v>
      </c>
      <c r="J16" s="210"/>
      <c r="K16" s="211" t="s">
        <v>0</v>
      </c>
    </row>
    <row r="17" spans="1:11" s="7" customFormat="1" ht="15" customHeight="1">
      <c r="A17" s="63" t="s">
        <v>144</v>
      </c>
      <c r="B17" s="82">
        <f t="shared" ref="B17:F18" si="0">$G17*B$13</f>
        <v>0</v>
      </c>
      <c r="C17" s="50">
        <f t="shared" si="0"/>
        <v>0</v>
      </c>
      <c r="D17" s="50">
        <f t="shared" si="0"/>
        <v>0</v>
      </c>
      <c r="E17" s="50">
        <f t="shared" si="0"/>
        <v>0</v>
      </c>
      <c r="F17" s="45">
        <f t="shared" si="0"/>
        <v>0</v>
      </c>
      <c r="G17" s="277">
        <f>I17-H17</f>
        <v>0</v>
      </c>
      <c r="H17" s="278">
        <v>0</v>
      </c>
      <c r="I17" s="279">
        <v>0</v>
      </c>
      <c r="J17" s="280">
        <f>I17*$J$15</f>
        <v>0</v>
      </c>
      <c r="K17" s="281">
        <f>I17+J17</f>
        <v>0</v>
      </c>
    </row>
    <row r="18" spans="1:11" s="7" customFormat="1" ht="15" customHeight="1">
      <c r="A18" s="63" t="s">
        <v>145</v>
      </c>
      <c r="B18" s="82">
        <f t="shared" si="0"/>
        <v>0</v>
      </c>
      <c r="C18" s="50">
        <f t="shared" si="0"/>
        <v>0</v>
      </c>
      <c r="D18" s="50">
        <f t="shared" si="0"/>
        <v>0</v>
      </c>
      <c r="E18" s="50">
        <f t="shared" si="0"/>
        <v>0</v>
      </c>
      <c r="F18" s="45">
        <f t="shared" si="0"/>
        <v>0</v>
      </c>
      <c r="G18" s="277">
        <f>I18-H18</f>
        <v>0</v>
      </c>
      <c r="H18" s="278">
        <v>0</v>
      </c>
      <c r="I18" s="279">
        <v>0</v>
      </c>
      <c r="J18" s="280">
        <f>I18*$J$15</f>
        <v>0</v>
      </c>
      <c r="K18" s="281">
        <f>I18+J18</f>
        <v>0</v>
      </c>
    </row>
    <row r="19" spans="1:11" s="7" customFormat="1" ht="15" customHeight="1">
      <c r="A19" s="63" t="s">
        <v>146</v>
      </c>
      <c r="B19" s="82">
        <f t="shared" ref="B19:F20" si="1">$G19*B$13</f>
        <v>0</v>
      </c>
      <c r="C19" s="50">
        <f t="shared" si="1"/>
        <v>0</v>
      </c>
      <c r="D19" s="50">
        <f t="shared" si="1"/>
        <v>0</v>
      </c>
      <c r="E19" s="50">
        <f t="shared" si="1"/>
        <v>0</v>
      </c>
      <c r="F19" s="45">
        <f t="shared" si="1"/>
        <v>0</v>
      </c>
      <c r="G19" s="277">
        <f>I19-H19</f>
        <v>0</v>
      </c>
      <c r="H19" s="278">
        <v>0</v>
      </c>
      <c r="I19" s="279">
        <v>0</v>
      </c>
      <c r="J19" s="280">
        <f t="shared" ref="J19:J20" si="2">I19*$J$15</f>
        <v>0</v>
      </c>
      <c r="K19" s="281">
        <f t="shared" ref="K19:K20" si="3">I19+J19</f>
        <v>0</v>
      </c>
    </row>
    <row r="20" spans="1:11" s="7" customFormat="1" ht="15" customHeight="1">
      <c r="A20" s="63" t="s">
        <v>147</v>
      </c>
      <c r="B20" s="82">
        <f t="shared" si="1"/>
        <v>0</v>
      </c>
      <c r="C20" s="50">
        <f t="shared" si="1"/>
        <v>0</v>
      </c>
      <c r="D20" s="50">
        <f t="shared" si="1"/>
        <v>0</v>
      </c>
      <c r="E20" s="50">
        <f t="shared" si="1"/>
        <v>0</v>
      </c>
      <c r="F20" s="45">
        <f t="shared" si="1"/>
        <v>0</v>
      </c>
      <c r="G20" s="277">
        <f>I20-H20</f>
        <v>0</v>
      </c>
      <c r="H20" s="278">
        <v>0</v>
      </c>
      <c r="I20" s="279">
        <v>0</v>
      </c>
      <c r="J20" s="280">
        <f t="shared" si="2"/>
        <v>0</v>
      </c>
      <c r="K20" s="281">
        <f t="shared" si="3"/>
        <v>0</v>
      </c>
    </row>
    <row r="21" spans="1:11" s="7" customFormat="1" ht="15" customHeight="1">
      <c r="A21" s="63"/>
      <c r="B21" s="47"/>
      <c r="C21" s="48"/>
      <c r="D21" s="48"/>
      <c r="E21" s="48"/>
      <c r="F21" s="49"/>
      <c r="G21" s="203"/>
      <c r="H21" s="55"/>
      <c r="I21" s="47"/>
      <c r="J21" s="49"/>
      <c r="K21" s="201"/>
    </row>
    <row r="22" spans="1:11" s="7" customFormat="1" ht="15" customHeight="1">
      <c r="A22" s="63" t="s">
        <v>148</v>
      </c>
      <c r="B22" s="82">
        <f t="shared" ref="B22:F23" si="4">$G22*B$13</f>
        <v>0</v>
      </c>
      <c r="C22" s="50">
        <f t="shared" si="4"/>
        <v>0</v>
      </c>
      <c r="D22" s="50">
        <f t="shared" si="4"/>
        <v>0</v>
      </c>
      <c r="E22" s="50">
        <f t="shared" si="4"/>
        <v>0</v>
      </c>
      <c r="F22" s="45">
        <f t="shared" si="4"/>
        <v>0</v>
      </c>
      <c r="G22" s="277">
        <f>I22-H22</f>
        <v>0</v>
      </c>
      <c r="H22" s="278">
        <v>0</v>
      </c>
      <c r="I22" s="279">
        <v>0</v>
      </c>
      <c r="J22" s="280">
        <f>I22*$J$15</f>
        <v>0</v>
      </c>
      <c r="K22" s="281">
        <f>I22+J22</f>
        <v>0</v>
      </c>
    </row>
    <row r="23" spans="1:11" s="7" customFormat="1" ht="15" customHeight="1">
      <c r="A23" s="63" t="s">
        <v>150</v>
      </c>
      <c r="B23" s="82">
        <f t="shared" si="4"/>
        <v>0</v>
      </c>
      <c r="C23" s="50">
        <f t="shared" si="4"/>
        <v>0</v>
      </c>
      <c r="D23" s="50">
        <f t="shared" si="4"/>
        <v>0</v>
      </c>
      <c r="E23" s="50">
        <f t="shared" si="4"/>
        <v>0</v>
      </c>
      <c r="F23" s="45">
        <f t="shared" si="4"/>
        <v>0</v>
      </c>
      <c r="G23" s="277">
        <f>I23-H23</f>
        <v>0</v>
      </c>
      <c r="H23" s="278">
        <v>0</v>
      </c>
      <c r="I23" s="279">
        <v>0</v>
      </c>
      <c r="J23" s="280">
        <f>I23*$J$15</f>
        <v>0</v>
      </c>
      <c r="K23" s="281">
        <f>I23+J23</f>
        <v>0</v>
      </c>
    </row>
    <row r="24" spans="1:11" s="7" customFormat="1" ht="15" customHeight="1">
      <c r="A24" s="63" t="s">
        <v>151</v>
      </c>
      <c r="B24" s="82">
        <f t="shared" ref="B24:F25" si="5">$G24*B$13</f>
        <v>0</v>
      </c>
      <c r="C24" s="50">
        <f t="shared" si="5"/>
        <v>0</v>
      </c>
      <c r="D24" s="50">
        <f t="shared" si="5"/>
        <v>0</v>
      </c>
      <c r="E24" s="50">
        <f t="shared" si="5"/>
        <v>0</v>
      </c>
      <c r="F24" s="45">
        <f t="shared" si="5"/>
        <v>0</v>
      </c>
      <c r="G24" s="277">
        <f>I24-H24</f>
        <v>0</v>
      </c>
      <c r="H24" s="278">
        <v>0</v>
      </c>
      <c r="I24" s="279">
        <v>0</v>
      </c>
      <c r="J24" s="280">
        <f t="shared" ref="J24:J25" si="6">I24*$J$15</f>
        <v>0</v>
      </c>
      <c r="K24" s="281">
        <f t="shared" ref="K24:K25" si="7">I24+J24</f>
        <v>0</v>
      </c>
    </row>
    <row r="25" spans="1:11" s="7" customFormat="1" ht="15" customHeight="1">
      <c r="A25" s="63" t="s">
        <v>152</v>
      </c>
      <c r="B25" s="82">
        <f t="shared" si="5"/>
        <v>0</v>
      </c>
      <c r="C25" s="50">
        <f t="shared" si="5"/>
        <v>0</v>
      </c>
      <c r="D25" s="50">
        <f t="shared" si="5"/>
        <v>0</v>
      </c>
      <c r="E25" s="50">
        <f t="shared" si="5"/>
        <v>0</v>
      </c>
      <c r="F25" s="45">
        <f t="shared" si="5"/>
        <v>0</v>
      </c>
      <c r="G25" s="277">
        <f>I25-H25</f>
        <v>0</v>
      </c>
      <c r="H25" s="278">
        <v>0</v>
      </c>
      <c r="I25" s="279">
        <v>0</v>
      </c>
      <c r="J25" s="280">
        <f t="shared" si="6"/>
        <v>0</v>
      </c>
      <c r="K25" s="281">
        <f t="shared" si="7"/>
        <v>0</v>
      </c>
    </row>
    <row r="26" spans="1:11" s="304" customFormat="1" ht="15" customHeight="1">
      <c r="A26" s="295"/>
      <c r="B26" s="296"/>
      <c r="C26" s="297"/>
      <c r="D26" s="297"/>
      <c r="E26" s="297"/>
      <c r="F26" s="298"/>
      <c r="G26" s="321"/>
      <c r="H26" s="322"/>
      <c r="I26" s="323"/>
      <c r="J26" s="307"/>
      <c r="K26" s="324"/>
    </row>
    <row r="27" spans="1:11" s="7" customFormat="1" ht="15" customHeight="1">
      <c r="A27" s="63" t="s">
        <v>153</v>
      </c>
      <c r="B27" s="82">
        <f t="shared" ref="B27:F28" si="8">$G27*B$13</f>
        <v>0</v>
      </c>
      <c r="C27" s="50">
        <f t="shared" si="8"/>
        <v>0</v>
      </c>
      <c r="D27" s="50">
        <f t="shared" si="8"/>
        <v>0</v>
      </c>
      <c r="E27" s="50">
        <f t="shared" si="8"/>
        <v>0</v>
      </c>
      <c r="F27" s="45">
        <f t="shared" si="8"/>
        <v>0</v>
      </c>
      <c r="G27" s="277">
        <f>I27-H27</f>
        <v>0</v>
      </c>
      <c r="H27" s="278">
        <v>0</v>
      </c>
      <c r="I27" s="279">
        <v>0</v>
      </c>
      <c r="J27" s="280">
        <f>I27*$J$15</f>
        <v>0</v>
      </c>
      <c r="K27" s="281">
        <f>I27+J27</f>
        <v>0</v>
      </c>
    </row>
    <row r="28" spans="1:11" s="7" customFormat="1" ht="15" customHeight="1">
      <c r="A28" s="63" t="s">
        <v>149</v>
      </c>
      <c r="B28" s="82">
        <f t="shared" si="8"/>
        <v>0</v>
      </c>
      <c r="C28" s="50">
        <f t="shared" si="8"/>
        <v>0</v>
      </c>
      <c r="D28" s="50">
        <f t="shared" si="8"/>
        <v>0</v>
      </c>
      <c r="E28" s="50">
        <f t="shared" si="8"/>
        <v>0</v>
      </c>
      <c r="F28" s="45">
        <f t="shared" si="8"/>
        <v>0</v>
      </c>
      <c r="G28" s="277">
        <f>I28-H28</f>
        <v>0</v>
      </c>
      <c r="H28" s="278">
        <v>0</v>
      </c>
      <c r="I28" s="279">
        <v>0</v>
      </c>
      <c r="J28" s="280">
        <f>I28*$J$15</f>
        <v>0</v>
      </c>
      <c r="K28" s="281">
        <f>I28+J28</f>
        <v>0</v>
      </c>
    </row>
    <row r="29" spans="1:11" s="7" customFormat="1" ht="15" customHeight="1">
      <c r="A29" s="63" t="s">
        <v>154</v>
      </c>
      <c r="B29" s="82">
        <f t="shared" ref="B29:F30" si="9">$G29*B$13</f>
        <v>0</v>
      </c>
      <c r="C29" s="50">
        <f t="shared" si="9"/>
        <v>0</v>
      </c>
      <c r="D29" s="50">
        <f t="shared" si="9"/>
        <v>0</v>
      </c>
      <c r="E29" s="50">
        <f t="shared" si="9"/>
        <v>0</v>
      </c>
      <c r="F29" s="45">
        <f t="shared" si="9"/>
        <v>0</v>
      </c>
      <c r="G29" s="277">
        <f>I29-H29</f>
        <v>0</v>
      </c>
      <c r="H29" s="278">
        <v>0</v>
      </c>
      <c r="I29" s="279">
        <v>0</v>
      </c>
      <c r="J29" s="280">
        <f t="shared" ref="J29:J30" si="10">I29*$J$15</f>
        <v>0</v>
      </c>
      <c r="K29" s="281">
        <f t="shared" ref="K29:K30" si="11">I29+J29</f>
        <v>0</v>
      </c>
    </row>
    <row r="30" spans="1:11" s="7" customFormat="1" ht="15" customHeight="1">
      <c r="A30" s="63" t="s">
        <v>155</v>
      </c>
      <c r="B30" s="82">
        <f t="shared" si="9"/>
        <v>0</v>
      </c>
      <c r="C30" s="50">
        <f t="shared" si="9"/>
        <v>0</v>
      </c>
      <c r="D30" s="50">
        <f t="shared" si="9"/>
        <v>0</v>
      </c>
      <c r="E30" s="50">
        <f t="shared" si="9"/>
        <v>0</v>
      </c>
      <c r="F30" s="45">
        <f t="shared" si="9"/>
        <v>0</v>
      </c>
      <c r="G30" s="277">
        <f>I30-H30</f>
        <v>0</v>
      </c>
      <c r="H30" s="278">
        <v>0</v>
      </c>
      <c r="I30" s="279">
        <v>0</v>
      </c>
      <c r="J30" s="280">
        <f t="shared" si="10"/>
        <v>0</v>
      </c>
      <c r="K30" s="281">
        <f t="shared" si="11"/>
        <v>0</v>
      </c>
    </row>
    <row r="31" spans="1:11" s="304" customFormat="1" ht="15" customHeight="1">
      <c r="A31" s="295"/>
      <c r="B31" s="305"/>
      <c r="C31" s="297"/>
      <c r="D31" s="306"/>
      <c r="E31" s="306"/>
      <c r="F31" s="307"/>
      <c r="G31" s="325"/>
      <c r="H31" s="326"/>
      <c r="I31" s="305"/>
      <c r="J31" s="307"/>
      <c r="K31" s="311"/>
    </row>
    <row r="32" spans="1:11" s="7" customFormat="1" ht="15" customHeight="1">
      <c r="A32" s="63" t="s">
        <v>156</v>
      </c>
      <c r="B32" s="82">
        <f t="shared" ref="B32:F33" si="12">$G32*B$13</f>
        <v>0</v>
      </c>
      <c r="C32" s="50">
        <f t="shared" si="12"/>
        <v>0</v>
      </c>
      <c r="D32" s="50">
        <f t="shared" si="12"/>
        <v>0</v>
      </c>
      <c r="E32" s="50">
        <f t="shared" si="12"/>
        <v>0</v>
      </c>
      <c r="F32" s="45">
        <f t="shared" si="12"/>
        <v>0</v>
      </c>
      <c r="G32" s="277">
        <f>I32-H32</f>
        <v>0</v>
      </c>
      <c r="H32" s="278">
        <v>0</v>
      </c>
      <c r="I32" s="279">
        <v>0</v>
      </c>
      <c r="J32" s="280">
        <f>I32*$J$15</f>
        <v>0</v>
      </c>
      <c r="K32" s="281">
        <f>I32+J32</f>
        <v>0</v>
      </c>
    </row>
    <row r="33" spans="1:17" s="7" customFormat="1" ht="15" customHeight="1">
      <c r="A33" s="63" t="s">
        <v>157</v>
      </c>
      <c r="B33" s="82">
        <f t="shared" si="12"/>
        <v>0</v>
      </c>
      <c r="C33" s="50">
        <f t="shared" si="12"/>
        <v>0</v>
      </c>
      <c r="D33" s="50">
        <f t="shared" si="12"/>
        <v>0</v>
      </c>
      <c r="E33" s="50">
        <f t="shared" si="12"/>
        <v>0</v>
      </c>
      <c r="F33" s="45">
        <f t="shared" si="12"/>
        <v>0</v>
      </c>
      <c r="G33" s="277">
        <f>I33-H33</f>
        <v>0</v>
      </c>
      <c r="H33" s="278">
        <v>0</v>
      </c>
      <c r="I33" s="279">
        <v>0</v>
      </c>
      <c r="J33" s="280">
        <f>I33*$J$15</f>
        <v>0</v>
      </c>
      <c r="K33" s="281">
        <f>I33+J33</f>
        <v>0</v>
      </c>
    </row>
    <row r="34" spans="1:17" s="7" customFormat="1" ht="15" customHeight="1">
      <c r="A34" s="63" t="s">
        <v>158</v>
      </c>
      <c r="B34" s="82">
        <f t="shared" ref="B34:F35" si="13">$G34*B$13</f>
        <v>0</v>
      </c>
      <c r="C34" s="50">
        <f t="shared" si="13"/>
        <v>0</v>
      </c>
      <c r="D34" s="50">
        <f t="shared" si="13"/>
        <v>0</v>
      </c>
      <c r="E34" s="50">
        <f t="shared" si="13"/>
        <v>0</v>
      </c>
      <c r="F34" s="45">
        <f t="shared" si="13"/>
        <v>0</v>
      </c>
      <c r="G34" s="277">
        <f>I34-H34</f>
        <v>0</v>
      </c>
      <c r="H34" s="278">
        <v>0</v>
      </c>
      <c r="I34" s="279">
        <v>0</v>
      </c>
      <c r="J34" s="280">
        <f t="shared" ref="J34:J35" si="14">I34*$J$15</f>
        <v>0</v>
      </c>
      <c r="K34" s="281">
        <f t="shared" ref="K34:K35" si="15">I34+J34</f>
        <v>0</v>
      </c>
    </row>
    <row r="35" spans="1:17" s="7" customFormat="1" ht="15" customHeight="1">
      <c r="A35" s="63" t="s">
        <v>159</v>
      </c>
      <c r="B35" s="82">
        <f t="shared" si="13"/>
        <v>0</v>
      </c>
      <c r="C35" s="50">
        <f t="shared" si="13"/>
        <v>0</v>
      </c>
      <c r="D35" s="50">
        <f t="shared" si="13"/>
        <v>0</v>
      </c>
      <c r="E35" s="50">
        <f t="shared" si="13"/>
        <v>0</v>
      </c>
      <c r="F35" s="45">
        <f t="shared" si="13"/>
        <v>0</v>
      </c>
      <c r="G35" s="277">
        <f>I35-H35</f>
        <v>0</v>
      </c>
      <c r="H35" s="278">
        <v>0</v>
      </c>
      <c r="I35" s="279">
        <v>0</v>
      </c>
      <c r="J35" s="280">
        <f t="shared" si="14"/>
        <v>0</v>
      </c>
      <c r="K35" s="281">
        <f t="shared" si="15"/>
        <v>0</v>
      </c>
    </row>
    <row r="36" spans="1:17" s="304" customFormat="1" ht="15" customHeight="1">
      <c r="A36" s="295"/>
      <c r="B36" s="296"/>
      <c r="C36" s="297"/>
      <c r="D36" s="297"/>
      <c r="E36" s="297"/>
      <c r="F36" s="298"/>
      <c r="G36" s="321"/>
      <c r="H36" s="322"/>
      <c r="I36" s="323"/>
      <c r="J36" s="307"/>
      <c r="K36" s="324"/>
    </row>
    <row r="37" spans="1:17" s="304" customFormat="1" ht="15" customHeight="1">
      <c r="A37" s="63" t="s">
        <v>163</v>
      </c>
      <c r="B37" s="82" t="s">
        <v>162</v>
      </c>
      <c r="C37" s="50">
        <f t="shared" ref="B37:F40" si="16">$G37*C$13</f>
        <v>0</v>
      </c>
      <c r="D37" s="50">
        <f t="shared" si="16"/>
        <v>0</v>
      </c>
      <c r="E37" s="50">
        <f t="shared" si="16"/>
        <v>0</v>
      </c>
      <c r="F37" s="45">
        <f t="shared" si="16"/>
        <v>0</v>
      </c>
      <c r="G37" s="277">
        <f>I37-H37</f>
        <v>0</v>
      </c>
      <c r="H37" s="278">
        <v>0</v>
      </c>
      <c r="I37" s="279">
        <v>0</v>
      </c>
      <c r="J37" s="280">
        <f>I37*$J$15</f>
        <v>0</v>
      </c>
      <c r="K37" s="281">
        <f>I37+J37</f>
        <v>0</v>
      </c>
    </row>
    <row r="38" spans="1:17" s="304" customFormat="1" ht="15" customHeight="1">
      <c r="A38" s="63" t="s">
        <v>164</v>
      </c>
      <c r="B38" s="82" t="s">
        <v>162</v>
      </c>
      <c r="C38" s="50">
        <f t="shared" si="16"/>
        <v>0</v>
      </c>
      <c r="D38" s="50">
        <f t="shared" si="16"/>
        <v>0</v>
      </c>
      <c r="E38" s="50">
        <f t="shared" si="16"/>
        <v>0</v>
      </c>
      <c r="F38" s="45">
        <f t="shared" si="16"/>
        <v>0</v>
      </c>
      <c r="G38" s="277">
        <f>I38-H38</f>
        <v>0</v>
      </c>
      <c r="H38" s="278">
        <v>0</v>
      </c>
      <c r="I38" s="279">
        <v>0</v>
      </c>
      <c r="J38" s="280">
        <f>I38*$J$15</f>
        <v>0</v>
      </c>
      <c r="K38" s="281">
        <f>I38+J38</f>
        <v>0</v>
      </c>
    </row>
    <row r="39" spans="1:17" s="304" customFormat="1" ht="15" customHeight="1">
      <c r="A39" s="63" t="s">
        <v>165</v>
      </c>
      <c r="B39" s="82" t="s">
        <v>162</v>
      </c>
      <c r="C39" s="50">
        <f t="shared" si="16"/>
        <v>0</v>
      </c>
      <c r="D39" s="50">
        <f t="shared" si="16"/>
        <v>0</v>
      </c>
      <c r="E39" s="50">
        <f t="shared" si="16"/>
        <v>0</v>
      </c>
      <c r="F39" s="45">
        <f t="shared" si="16"/>
        <v>0</v>
      </c>
      <c r="G39" s="277">
        <f>I39-H39</f>
        <v>0</v>
      </c>
      <c r="H39" s="278">
        <v>0</v>
      </c>
      <c r="I39" s="279">
        <v>0</v>
      </c>
      <c r="J39" s="280">
        <f t="shared" ref="J39:J40" si="17">I39*$J$15</f>
        <v>0</v>
      </c>
      <c r="K39" s="281">
        <f t="shared" ref="K39:K40" si="18">I39+J39</f>
        <v>0</v>
      </c>
    </row>
    <row r="40" spans="1:17" s="304" customFormat="1" ht="15" customHeight="1">
      <c r="A40" s="63" t="s">
        <v>166</v>
      </c>
      <c r="B40" s="82" t="s">
        <v>162</v>
      </c>
      <c r="C40" s="50">
        <f t="shared" si="16"/>
        <v>0</v>
      </c>
      <c r="D40" s="50">
        <f t="shared" si="16"/>
        <v>0</v>
      </c>
      <c r="E40" s="50">
        <f t="shared" si="16"/>
        <v>0</v>
      </c>
      <c r="F40" s="45">
        <f t="shared" si="16"/>
        <v>0</v>
      </c>
      <c r="G40" s="277">
        <f>I40-H40</f>
        <v>0</v>
      </c>
      <c r="H40" s="278">
        <v>0</v>
      </c>
      <c r="I40" s="279">
        <v>0</v>
      </c>
      <c r="J40" s="280">
        <f t="shared" si="17"/>
        <v>0</v>
      </c>
      <c r="K40" s="281">
        <f t="shared" si="18"/>
        <v>0</v>
      </c>
    </row>
    <row r="41" spans="1:17" s="304" customFormat="1" ht="15" customHeight="1">
      <c r="A41" s="295"/>
      <c r="B41" s="305"/>
      <c r="C41" s="306"/>
      <c r="D41" s="306"/>
      <c r="E41" s="306"/>
      <c r="F41" s="307"/>
      <c r="G41" s="326"/>
      <c r="H41" s="325"/>
      <c r="I41" s="305"/>
      <c r="J41" s="307"/>
      <c r="K41" s="326"/>
    </row>
    <row r="42" spans="1:17" s="7" customFormat="1" ht="15" customHeight="1">
      <c r="A42" s="63"/>
      <c r="B42" s="47"/>
      <c r="C42" s="50"/>
      <c r="D42" s="48"/>
      <c r="E42" s="48"/>
      <c r="F42" s="49"/>
      <c r="G42" s="55"/>
      <c r="H42" s="57"/>
      <c r="I42" s="47"/>
      <c r="J42" s="49"/>
      <c r="K42" s="55"/>
    </row>
    <row r="43" spans="1:17" s="7" customFormat="1" ht="15" customHeight="1">
      <c r="A43" s="63"/>
      <c r="B43" s="47"/>
      <c r="C43" s="48"/>
      <c r="D43" s="48"/>
      <c r="E43" s="48"/>
      <c r="F43" s="49"/>
      <c r="G43" s="55"/>
      <c r="H43" s="57"/>
      <c r="I43" s="47"/>
      <c r="J43" s="49"/>
      <c r="K43" s="55"/>
    </row>
    <row r="44" spans="1:17" s="7" customFormat="1" ht="15" customHeight="1">
      <c r="A44" s="63"/>
      <c r="B44" s="47"/>
      <c r="C44" s="50"/>
      <c r="D44" s="48"/>
      <c r="E44" s="48"/>
      <c r="F44" s="49"/>
      <c r="G44" s="55"/>
      <c r="H44" s="57"/>
      <c r="I44" s="47"/>
      <c r="J44" s="49"/>
      <c r="K44" s="55"/>
    </row>
    <row r="45" spans="1:17" s="7" customFormat="1" ht="15" customHeight="1" thickBot="1">
      <c r="A45" s="63"/>
      <c r="B45" s="51"/>
      <c r="C45" s="52"/>
      <c r="D45" s="53"/>
      <c r="E45" s="53"/>
      <c r="F45" s="54"/>
      <c r="G45" s="56"/>
      <c r="H45" s="58"/>
      <c r="I45" s="51"/>
      <c r="J45" s="54"/>
      <c r="K45" s="56"/>
    </row>
    <row r="46" spans="1:17" s="1" customFormat="1" ht="20.100000000000001" customHeight="1" thickTop="1" thickBot="1">
      <c r="A46" s="385" t="s">
        <v>83</v>
      </c>
      <c r="B46" s="386"/>
      <c r="C46" s="386"/>
      <c r="D46" s="386"/>
      <c r="E46" s="386"/>
      <c r="F46" s="386"/>
      <c r="G46" s="386"/>
      <c r="H46" s="386"/>
      <c r="I46" s="386"/>
      <c r="J46" s="386"/>
      <c r="K46" s="387"/>
      <c r="L46" s="7"/>
      <c r="M46" s="7"/>
      <c r="N46" s="7"/>
      <c r="O46" s="7"/>
      <c r="P46" s="7"/>
      <c r="Q46" s="7"/>
    </row>
    <row r="47" spans="1:17" s="1" customFormat="1" ht="20.100000000000001" customHeight="1" thickTop="1">
      <c r="A47" s="366" t="s">
        <v>46</v>
      </c>
      <c r="B47" s="367"/>
      <c r="C47" s="367"/>
      <c r="D47" s="367"/>
      <c r="E47" s="367"/>
      <c r="F47" s="367"/>
      <c r="G47" s="367"/>
      <c r="H47" s="367"/>
      <c r="I47" s="367"/>
      <c r="J47" s="367"/>
      <c r="K47" s="368"/>
      <c r="L47" s="7"/>
      <c r="M47" s="7"/>
      <c r="N47" s="7"/>
      <c r="O47" s="7"/>
      <c r="P47" s="7"/>
      <c r="Q47" s="7"/>
    </row>
    <row r="48" spans="1:17" s="1" customFormat="1" ht="20.100000000000001" customHeight="1">
      <c r="A48" s="332" t="s">
        <v>65</v>
      </c>
      <c r="B48" s="333"/>
      <c r="C48" s="333"/>
      <c r="D48" s="333"/>
      <c r="E48" s="333"/>
      <c r="F48" s="333"/>
      <c r="G48" s="333"/>
      <c r="H48" s="333"/>
      <c r="I48" s="333"/>
      <c r="J48" s="333"/>
      <c r="K48" s="334"/>
      <c r="L48" s="7"/>
      <c r="M48" s="7"/>
      <c r="N48" s="7"/>
      <c r="O48" s="7"/>
      <c r="P48" s="7"/>
      <c r="Q48" s="7"/>
    </row>
    <row r="49" spans="1:20" s="1" customFormat="1" ht="20.100000000000001" customHeight="1">
      <c r="A49" s="332" t="s">
        <v>117</v>
      </c>
      <c r="B49" s="333"/>
      <c r="C49" s="333"/>
      <c r="D49" s="333"/>
      <c r="E49" s="333"/>
      <c r="F49" s="333"/>
      <c r="G49" s="333"/>
      <c r="H49" s="333"/>
      <c r="I49" s="333"/>
      <c r="J49" s="333"/>
      <c r="K49" s="334"/>
      <c r="L49" s="7"/>
      <c r="M49" s="7"/>
      <c r="N49" s="7"/>
      <c r="O49" s="7"/>
      <c r="P49" s="7"/>
      <c r="Q49" s="7"/>
    </row>
    <row r="50" spans="1:20" s="1" customFormat="1" ht="20.100000000000001" customHeight="1">
      <c r="A50" s="332" t="s">
        <v>107</v>
      </c>
      <c r="B50" s="333"/>
      <c r="C50" s="333"/>
      <c r="D50" s="333"/>
      <c r="E50" s="333"/>
      <c r="F50" s="333"/>
      <c r="G50" s="333"/>
      <c r="H50" s="333"/>
      <c r="I50" s="333"/>
      <c r="J50" s="333"/>
      <c r="K50" s="334"/>
      <c r="L50" s="7"/>
      <c r="M50" s="7"/>
      <c r="N50" s="7"/>
      <c r="O50" s="7"/>
      <c r="P50" s="7"/>
      <c r="Q50" s="7"/>
    </row>
    <row r="51" spans="1:20" s="1" customFormat="1" ht="20.100000000000001" customHeight="1">
      <c r="A51" s="335" t="s">
        <v>49</v>
      </c>
      <c r="B51" s="336"/>
      <c r="C51" s="336"/>
      <c r="D51" s="336"/>
      <c r="E51" s="336"/>
      <c r="F51" s="336"/>
      <c r="G51" s="336"/>
      <c r="H51" s="336"/>
      <c r="I51" s="336"/>
      <c r="J51" s="336"/>
      <c r="K51" s="337"/>
      <c r="L51" s="7"/>
      <c r="M51" s="7"/>
      <c r="N51" s="7"/>
      <c r="O51" s="7"/>
      <c r="P51" s="7"/>
      <c r="Q51" s="7"/>
    </row>
    <row r="52" spans="1:20" s="1" customFormat="1" ht="20.100000000000001" customHeight="1" thickBot="1">
      <c r="A52" s="338" t="s">
        <v>131</v>
      </c>
      <c r="B52" s="339"/>
      <c r="C52" s="339"/>
      <c r="D52" s="339"/>
      <c r="E52" s="339"/>
      <c r="F52" s="339"/>
      <c r="G52" s="339"/>
      <c r="H52" s="339"/>
      <c r="I52" s="339"/>
      <c r="J52" s="339"/>
      <c r="K52" s="340"/>
      <c r="L52" s="7"/>
      <c r="M52" s="7"/>
      <c r="N52" s="7"/>
      <c r="O52" s="7"/>
      <c r="P52" s="7"/>
      <c r="Q52" s="7"/>
    </row>
    <row r="53" spans="1:20" ht="20.100000000000001" customHeight="1" thickTop="1" thickBot="1">
      <c r="A53" s="377" t="str">
        <f>'100 Series'!A$54</f>
        <v>SERVICE :</v>
      </c>
      <c r="B53" s="378"/>
      <c r="C53" s="379" t="str">
        <f>'100 Series'!C$54</f>
        <v>Hourly Rate for Repairs and Authorized Service Outside of Contractual Obligations</v>
      </c>
      <c r="D53" s="380"/>
      <c r="E53" s="380"/>
      <c r="F53" s="380"/>
      <c r="G53" s="380"/>
      <c r="H53" s="380"/>
      <c r="I53" s="380"/>
      <c r="J53" s="381"/>
      <c r="K53" s="251">
        <f>'100 Series'!K$54</f>
        <v>0</v>
      </c>
      <c r="Q53" s="1"/>
      <c r="S53"/>
      <c r="T53"/>
    </row>
    <row r="54" spans="1:20" ht="15" customHeight="1" thickTop="1">
      <c r="A54" s="342" t="s">
        <v>0</v>
      </c>
      <c r="B54" s="343"/>
      <c r="C54" s="343"/>
      <c r="D54" s="343"/>
      <c r="E54" s="343"/>
      <c r="F54" s="343"/>
      <c r="G54" s="343"/>
      <c r="H54" s="343"/>
      <c r="I54" s="343"/>
      <c r="J54" s="343"/>
      <c r="K54" s="344"/>
      <c r="Q54" s="1"/>
      <c r="S54"/>
      <c r="T54"/>
    </row>
    <row r="55" spans="1:20" ht="20.100000000000001" customHeight="1">
      <c r="A55" s="349" t="s">
        <v>19</v>
      </c>
      <c r="B55" s="350"/>
      <c r="C55" s="350"/>
      <c r="D55" s="350"/>
      <c r="E55" s="350"/>
      <c r="F55" s="350"/>
      <c r="G55" s="350"/>
      <c r="H55" s="350"/>
      <c r="I55" s="350"/>
      <c r="J55" s="350"/>
      <c r="K55" s="351"/>
      <c r="Q55" s="1"/>
      <c r="S55"/>
      <c r="T55"/>
    </row>
    <row r="56" spans="1:20" ht="15" customHeight="1">
      <c r="A56" s="345"/>
      <c r="B56" s="346"/>
      <c r="C56" s="346"/>
      <c r="D56" s="346"/>
      <c r="E56" s="346"/>
      <c r="F56" s="346"/>
      <c r="G56" s="346"/>
      <c r="H56" s="346"/>
      <c r="I56" s="346"/>
      <c r="J56" s="346"/>
      <c r="K56" s="347"/>
      <c r="Q56" s="1"/>
      <c r="S56"/>
      <c r="T56"/>
    </row>
    <row r="57" spans="1:20" s="1" customFormat="1" ht="15" customHeight="1">
      <c r="A57" s="352" t="s">
        <v>129</v>
      </c>
      <c r="B57" s="353"/>
      <c r="C57" s="353"/>
      <c r="D57" s="353"/>
      <c r="E57" s="353"/>
      <c r="F57" s="353"/>
      <c r="G57" s="353"/>
      <c r="H57" s="353"/>
      <c r="I57" s="353"/>
      <c r="J57" s="353"/>
      <c r="K57" s="354"/>
      <c r="L57" s="7"/>
      <c r="M57" s="7"/>
      <c r="N57" s="7"/>
      <c r="O57" s="7"/>
      <c r="P57" s="7"/>
    </row>
    <row r="58" spans="1:20" s="1" customFormat="1" ht="15" customHeight="1">
      <c r="A58" s="352" t="s">
        <v>121</v>
      </c>
      <c r="B58" s="353"/>
      <c r="C58" s="353"/>
      <c r="D58" s="353"/>
      <c r="E58" s="353"/>
      <c r="F58" s="353"/>
      <c r="G58" s="353"/>
      <c r="H58" s="353"/>
      <c r="I58" s="353"/>
      <c r="J58" s="353"/>
      <c r="K58" s="354"/>
      <c r="L58" s="7"/>
      <c r="M58" s="7"/>
      <c r="N58" s="7"/>
      <c r="O58" s="7"/>
      <c r="P58" s="7"/>
    </row>
    <row r="59" spans="1:20" s="1" customFormat="1" ht="15" customHeight="1">
      <c r="A59" s="352" t="s">
        <v>122</v>
      </c>
      <c r="B59" s="353"/>
      <c r="C59" s="353"/>
      <c r="D59" s="353"/>
      <c r="E59" s="353"/>
      <c r="F59" s="353"/>
      <c r="G59" s="353"/>
      <c r="H59" s="353"/>
      <c r="I59" s="353"/>
      <c r="J59" s="353"/>
      <c r="K59" s="354"/>
      <c r="L59" s="7"/>
      <c r="M59" s="7"/>
      <c r="N59" s="7"/>
      <c r="O59" s="7"/>
      <c r="P59" s="7"/>
    </row>
    <row r="60" spans="1:20" s="1" customFormat="1" ht="15" customHeight="1">
      <c r="A60" s="355" t="s">
        <v>123</v>
      </c>
      <c r="B60" s="356"/>
      <c r="C60" s="356"/>
      <c r="D60" s="356"/>
      <c r="E60" s="356"/>
      <c r="F60" s="356"/>
      <c r="G60" s="356"/>
      <c r="H60" s="356"/>
      <c r="I60" s="356"/>
      <c r="J60" s="356"/>
      <c r="K60" s="357"/>
      <c r="L60" s="7"/>
      <c r="M60" s="7"/>
      <c r="N60" s="7"/>
      <c r="O60" s="7"/>
      <c r="P60" s="7"/>
    </row>
    <row r="61" spans="1:20" s="1" customFormat="1" ht="15" customHeight="1">
      <c r="A61" s="355" t="s">
        <v>124</v>
      </c>
      <c r="B61" s="356"/>
      <c r="C61" s="356"/>
      <c r="D61" s="356"/>
      <c r="E61" s="356"/>
      <c r="F61" s="356"/>
      <c r="G61" s="356"/>
      <c r="H61" s="356"/>
      <c r="I61" s="356"/>
      <c r="J61" s="356"/>
      <c r="K61" s="357"/>
      <c r="L61" s="7"/>
      <c r="M61" s="7"/>
      <c r="N61" s="7"/>
      <c r="O61" s="7"/>
      <c r="P61" s="7"/>
    </row>
    <row r="62" spans="1:20" s="1" customFormat="1" ht="15" customHeight="1">
      <c r="A62" s="352" t="s">
        <v>125</v>
      </c>
      <c r="B62" s="353"/>
      <c r="C62" s="353"/>
      <c r="D62" s="353"/>
      <c r="E62" s="353"/>
      <c r="F62" s="353"/>
      <c r="G62" s="353"/>
      <c r="H62" s="353"/>
      <c r="I62" s="353"/>
      <c r="J62" s="353"/>
      <c r="K62" s="354"/>
      <c r="L62" s="7"/>
      <c r="M62" s="7"/>
      <c r="N62" s="7"/>
      <c r="O62" s="7"/>
      <c r="P62" s="7"/>
    </row>
    <row r="63" spans="1:20" s="1" customFormat="1" ht="15" customHeight="1">
      <c r="A63" s="352" t="s">
        <v>126</v>
      </c>
      <c r="B63" s="353"/>
      <c r="C63" s="353"/>
      <c r="D63" s="353"/>
      <c r="E63" s="353"/>
      <c r="F63" s="353"/>
      <c r="G63" s="353"/>
      <c r="H63" s="353"/>
      <c r="I63" s="353"/>
      <c r="J63" s="353"/>
      <c r="K63" s="354"/>
      <c r="L63" s="7"/>
      <c r="M63" s="7"/>
      <c r="N63" s="7"/>
      <c r="O63" s="7"/>
      <c r="P63" s="7"/>
    </row>
    <row r="64" spans="1:20" s="1" customFormat="1" ht="15" customHeight="1">
      <c r="A64" s="352" t="s">
        <v>127</v>
      </c>
      <c r="B64" s="353"/>
      <c r="C64" s="353"/>
      <c r="D64" s="353"/>
      <c r="E64" s="353"/>
      <c r="F64" s="353"/>
      <c r="G64" s="353"/>
      <c r="H64" s="353"/>
      <c r="I64" s="353"/>
      <c r="J64" s="353"/>
      <c r="K64" s="354"/>
      <c r="L64" s="7"/>
      <c r="M64" s="7"/>
      <c r="N64" s="7"/>
      <c r="O64" s="7"/>
      <c r="P64" s="7"/>
    </row>
    <row r="65" spans="1:20" s="1" customFormat="1" ht="15" customHeight="1">
      <c r="A65" s="355" t="s">
        <v>128</v>
      </c>
      <c r="B65" s="356"/>
      <c r="C65" s="356"/>
      <c r="D65" s="356"/>
      <c r="E65" s="356"/>
      <c r="F65" s="356"/>
      <c r="G65" s="356"/>
      <c r="H65" s="356"/>
      <c r="I65" s="356"/>
      <c r="J65" s="356"/>
      <c r="K65" s="357"/>
      <c r="L65" s="7"/>
      <c r="M65" s="7"/>
      <c r="N65" s="7"/>
      <c r="O65" s="7"/>
      <c r="P65" s="7"/>
    </row>
    <row r="66" spans="1:20" ht="15" customHeight="1">
      <c r="A66" s="12"/>
      <c r="B66" s="34"/>
      <c r="C66" s="34"/>
      <c r="D66" s="34"/>
      <c r="E66" s="34"/>
      <c r="F66" s="34"/>
      <c r="G66" s="34"/>
      <c r="H66" s="34"/>
      <c r="I66" s="34"/>
      <c r="J66" s="34"/>
      <c r="K66" s="8"/>
      <c r="Q66" s="1"/>
      <c r="S66"/>
      <c r="T66"/>
    </row>
    <row r="67" spans="1:20" ht="15" customHeight="1">
      <c r="A67" s="12"/>
      <c r="B67" s="34"/>
      <c r="C67" s="34"/>
      <c r="D67" s="34"/>
      <c r="E67" s="34"/>
      <c r="F67" s="34"/>
      <c r="G67" s="34"/>
      <c r="H67" s="34"/>
      <c r="I67" s="34"/>
      <c r="J67" s="34"/>
      <c r="K67" s="8"/>
      <c r="Q67" s="1"/>
      <c r="S67"/>
      <c r="T67"/>
    </row>
    <row r="68" spans="1:20" ht="15" customHeight="1">
      <c r="A68" s="12"/>
      <c r="B68" s="34"/>
      <c r="C68" s="34"/>
      <c r="D68" s="34"/>
      <c r="E68" s="34"/>
      <c r="H68" s="348" t="s">
        <v>45</v>
      </c>
      <c r="I68" s="348"/>
      <c r="J68" s="348"/>
      <c r="K68" s="8"/>
      <c r="Q68" s="1"/>
      <c r="S68"/>
      <c r="T68"/>
    </row>
    <row r="69" spans="1:20" ht="15" customHeight="1">
      <c r="A69" s="12"/>
      <c r="B69" s="34"/>
      <c r="C69" s="34"/>
      <c r="D69" s="34"/>
      <c r="E69" s="34"/>
      <c r="H69" s="34"/>
      <c r="I69" s="34"/>
      <c r="J69" s="34"/>
      <c r="K69" s="8"/>
      <c r="Q69" s="1"/>
      <c r="S69"/>
      <c r="T69"/>
    </row>
    <row r="70" spans="1:20" ht="15" customHeight="1">
      <c r="A70" s="12"/>
      <c r="B70" s="34"/>
      <c r="C70" s="34"/>
      <c r="D70" s="34"/>
      <c r="E70" s="34"/>
      <c r="H70" s="34"/>
      <c r="I70" s="34"/>
      <c r="J70" s="34"/>
      <c r="K70" s="8"/>
      <c r="Q70" s="1"/>
      <c r="S70"/>
      <c r="T70"/>
    </row>
    <row r="71" spans="1:20" ht="15" customHeight="1">
      <c r="A71" s="12"/>
      <c r="B71" s="34"/>
      <c r="C71" s="34"/>
      <c r="D71" s="34"/>
      <c r="E71" s="34"/>
      <c r="H71" s="348" t="s">
        <v>66</v>
      </c>
      <c r="I71" s="348"/>
      <c r="J71" s="348"/>
      <c r="K71" s="8"/>
      <c r="Q71" s="1"/>
      <c r="S71"/>
      <c r="T71"/>
    </row>
    <row r="72" spans="1:20" ht="15" customHeight="1">
      <c r="A72" s="12"/>
      <c r="B72" s="34"/>
      <c r="C72" s="34"/>
      <c r="D72" s="34"/>
      <c r="E72" s="34"/>
      <c r="F72" s="34"/>
      <c r="G72" s="34"/>
      <c r="H72" s="34"/>
      <c r="I72" s="34"/>
      <c r="J72" s="34"/>
      <c r="K72" s="8"/>
      <c r="Q72" s="1"/>
      <c r="S72"/>
      <c r="T72"/>
    </row>
    <row r="73" spans="1:20" ht="15" customHeight="1">
      <c r="A73" s="12"/>
      <c r="B73" s="34"/>
      <c r="C73" s="34"/>
      <c r="D73" s="34"/>
      <c r="E73" s="34"/>
      <c r="F73" s="34"/>
      <c r="G73" s="34"/>
      <c r="H73" s="34"/>
      <c r="I73" s="34"/>
      <c r="J73" s="34"/>
      <c r="K73" s="8"/>
      <c r="Q73" s="1"/>
      <c r="S73"/>
      <c r="T73"/>
    </row>
    <row r="74" spans="1:20" s="176" customFormat="1" ht="20.100000000000001" customHeight="1">
      <c r="A74" s="171"/>
      <c r="B74" s="172"/>
      <c r="C74" s="341" t="s">
        <v>119</v>
      </c>
      <c r="D74" s="341"/>
      <c r="E74" s="341"/>
      <c r="F74" s="172"/>
      <c r="G74" s="174">
        <v>30</v>
      </c>
      <c r="H74" s="172"/>
      <c r="I74" s="173" t="s">
        <v>118</v>
      </c>
      <c r="J74" s="172"/>
      <c r="K74" s="175"/>
      <c r="L74" s="178"/>
      <c r="M74" s="178"/>
      <c r="N74" s="178"/>
      <c r="O74" s="178"/>
      <c r="P74" s="178"/>
    </row>
    <row r="75" spans="1:20" ht="15" customHeight="1">
      <c r="A75" s="12"/>
      <c r="B75" s="34"/>
      <c r="C75" s="34"/>
      <c r="D75" s="34"/>
      <c r="E75" s="34"/>
      <c r="F75" s="34"/>
      <c r="G75" s="34"/>
      <c r="H75" s="34"/>
      <c r="I75" s="34"/>
      <c r="J75" s="34"/>
      <c r="K75" s="8"/>
      <c r="Q75" s="1"/>
      <c r="S75"/>
      <c r="T75"/>
    </row>
    <row r="76" spans="1:20" ht="15" customHeight="1" thickBot="1">
      <c r="A76" s="40"/>
      <c r="B76" s="41"/>
      <c r="C76" s="41"/>
      <c r="D76" s="41"/>
      <c r="E76" s="41"/>
      <c r="F76" s="41"/>
      <c r="G76" s="41"/>
      <c r="H76" s="41"/>
      <c r="I76" s="41"/>
      <c r="J76" s="41"/>
      <c r="K76" s="42"/>
      <c r="Q76" s="1"/>
      <c r="S76"/>
      <c r="T76"/>
    </row>
    <row r="77" spans="1:20" s="7" customFormat="1" ht="15.75" thickTop="1"/>
    <row r="78" spans="1:20" s="7" customFormat="1"/>
    <row r="79" spans="1:20" s="7" customFormat="1"/>
    <row r="80" spans="1:20" s="7" customFormat="1"/>
    <row r="81" spans="1:20" s="4" customForma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1:20" s="4" customForma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</row>
    <row r="311" spans="6:20" s="7" customFormat="1">
      <c r="F311" s="7" t="s">
        <v>47</v>
      </c>
      <c r="R311" s="1"/>
      <c r="S311" s="1"/>
      <c r="T311" s="1"/>
    </row>
  </sheetData>
  <mergeCells count="43">
    <mergeCell ref="C74:E74"/>
    <mergeCell ref="A57:K57"/>
    <mergeCell ref="A58:K58"/>
    <mergeCell ref="A59:K59"/>
    <mergeCell ref="A60:K60"/>
    <mergeCell ref="A61:K61"/>
    <mergeCell ref="A62:K62"/>
    <mergeCell ref="A63:K63"/>
    <mergeCell ref="A64:K64"/>
    <mergeCell ref="A65:K65"/>
    <mergeCell ref="H68:J68"/>
    <mergeCell ref="H71:J71"/>
    <mergeCell ref="A56:K56"/>
    <mergeCell ref="A46:K46"/>
    <mergeCell ref="A47:K47"/>
    <mergeCell ref="A48:K48"/>
    <mergeCell ref="A49:K49"/>
    <mergeCell ref="A50:K50"/>
    <mergeCell ref="A51:K51"/>
    <mergeCell ref="A52:K52"/>
    <mergeCell ref="A53:B53"/>
    <mergeCell ref="C53:J53"/>
    <mergeCell ref="A54:K54"/>
    <mergeCell ref="A55:K55"/>
    <mergeCell ref="K10:K14"/>
    <mergeCell ref="A5:B5"/>
    <mergeCell ref="C5:D5"/>
    <mergeCell ref="I5:J5"/>
    <mergeCell ref="A6:B6"/>
    <mergeCell ref="J6:K6"/>
    <mergeCell ref="A7:B7"/>
    <mergeCell ref="H7:J7"/>
    <mergeCell ref="A8:B8"/>
    <mergeCell ref="H8:J8"/>
    <mergeCell ref="G10:G14"/>
    <mergeCell ref="I10:I14"/>
    <mergeCell ref="J10:J14"/>
    <mergeCell ref="A1:K1"/>
    <mergeCell ref="A2:K2"/>
    <mergeCell ref="A3:K3"/>
    <mergeCell ref="A4:B4"/>
    <mergeCell ref="C4:D4"/>
    <mergeCell ref="I4:J4"/>
  </mergeCells>
  <phoneticPr fontId="13" type="noConversion"/>
  <printOptions horizontalCentered="1"/>
  <pageMargins left="0.25" right="0.25" top="0.5" bottom="0.25" header="0.5" footer="0.5"/>
  <pageSetup paperSize="5" scale="7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N140"/>
  <sheetViews>
    <sheetView view="pageBreakPreview" zoomScaleNormal="100" zoomScaleSheetLayoutView="100" workbookViewId="0">
      <selection activeCell="B4" sqref="B4"/>
    </sheetView>
  </sheetViews>
  <sheetFormatPr defaultColWidth="9.88671875" defaultRowHeight="15"/>
  <cols>
    <col min="1" max="1" width="15.77734375" style="1" customWidth="1"/>
    <col min="2" max="3" width="12.77734375" style="1" customWidth="1"/>
    <col min="4" max="5" width="9.77734375" style="1" customWidth="1"/>
    <col min="6" max="8" width="12.77734375" style="1" customWidth="1"/>
    <col min="9" max="14" width="9.88671875" style="1"/>
  </cols>
  <sheetData>
    <row r="1" spans="1:9" ht="15" customHeight="1" thickTop="1">
      <c r="A1" s="369" t="s">
        <v>0</v>
      </c>
      <c r="B1" s="370"/>
      <c r="C1" s="370"/>
      <c r="D1" s="370"/>
      <c r="E1" s="370"/>
      <c r="F1" s="370"/>
      <c r="G1" s="370"/>
      <c r="H1" s="371"/>
    </row>
    <row r="2" spans="1:9" ht="20.100000000000001" customHeight="1">
      <c r="A2" s="382" t="s">
        <v>18</v>
      </c>
      <c r="B2" s="383"/>
      <c r="C2" s="383"/>
      <c r="D2" s="383"/>
      <c r="E2" s="383"/>
      <c r="F2" s="383"/>
      <c r="G2" s="383"/>
      <c r="H2" s="384"/>
    </row>
    <row r="3" spans="1:9" ht="15" customHeight="1">
      <c r="A3" s="372"/>
      <c r="B3" s="373"/>
      <c r="C3" s="373"/>
      <c r="D3" s="373"/>
      <c r="E3" s="373"/>
      <c r="F3" s="373"/>
      <c r="G3" s="373"/>
      <c r="H3" s="374"/>
    </row>
    <row r="4" spans="1:9" ht="15" customHeight="1">
      <c r="A4" s="165" t="s">
        <v>20</v>
      </c>
      <c r="B4" s="267" t="str">
        <f>'100 Series'!C4</f>
        <v>Merkley Oaks</v>
      </c>
      <c r="C4" s="84"/>
      <c r="D4" s="34"/>
      <c r="E4" s="60"/>
      <c r="F4" s="166" t="s">
        <v>82</v>
      </c>
      <c r="G4" s="137">
        <f>'100 Series'!I4</f>
        <v>45748</v>
      </c>
      <c r="H4" s="167"/>
    </row>
    <row r="5" spans="1:9" ht="15" customHeight="1">
      <c r="A5" s="165" t="s">
        <v>21</v>
      </c>
      <c r="B5" s="62" t="s">
        <v>96</v>
      </c>
      <c r="C5" s="34"/>
      <c r="D5" s="34"/>
      <c r="E5" s="60"/>
      <c r="F5" s="166" t="s">
        <v>1</v>
      </c>
      <c r="G5" s="137" t="str">
        <f>'100 Series'!I5</f>
        <v>XXX - XXX</v>
      </c>
      <c r="H5" s="168"/>
    </row>
    <row r="6" spans="1:9" ht="15" customHeight="1">
      <c r="A6" s="165"/>
      <c r="B6" s="34" t="s">
        <v>0</v>
      </c>
      <c r="C6" s="34"/>
      <c r="D6" s="34"/>
      <c r="E6" s="34"/>
      <c r="F6" s="61"/>
      <c r="G6" s="449"/>
      <c r="H6" s="365"/>
    </row>
    <row r="7" spans="1:9" ht="15" customHeight="1">
      <c r="A7" s="165" t="s">
        <v>2</v>
      </c>
      <c r="B7" s="62" t="str">
        <f>'100 Series'!C7</f>
        <v>T.B.A.</v>
      </c>
      <c r="C7" s="84"/>
      <c r="D7" s="84"/>
      <c r="E7" s="34"/>
      <c r="F7" s="331" t="str">
        <f>'100 Series'!H7</f>
        <v>CONTRACT PERIOD :</v>
      </c>
      <c r="G7" s="331"/>
      <c r="H7" s="8"/>
    </row>
    <row r="8" spans="1:9" ht="15" customHeight="1">
      <c r="A8" s="165" t="s">
        <v>22</v>
      </c>
      <c r="B8" s="62" t="str">
        <f>'100 Series'!C8</f>
        <v>A - 5</v>
      </c>
      <c r="C8" s="34"/>
      <c r="D8" s="34"/>
      <c r="E8" s="59"/>
      <c r="F8" s="331" t="str">
        <f>'100 Series'!H8</f>
        <v>April 1, 2025 to March 31, 2026</v>
      </c>
      <c r="G8" s="331"/>
      <c r="H8" s="168"/>
    </row>
    <row r="9" spans="1:9" s="1" customFormat="1" ht="15" customHeight="1" thickBot="1">
      <c r="A9" s="9"/>
      <c r="B9" s="35"/>
      <c r="C9" s="34"/>
      <c r="D9" s="34"/>
      <c r="E9" s="34"/>
      <c r="F9" s="7"/>
      <c r="G9" s="46"/>
      <c r="H9" s="247"/>
      <c r="I9" s="2"/>
    </row>
    <row r="10" spans="1:9" s="1" customFormat="1" ht="15" customHeight="1" thickTop="1" thickBot="1">
      <c r="A10" s="15"/>
      <c r="B10" s="404"/>
      <c r="C10" s="405"/>
      <c r="D10" s="405"/>
      <c r="E10" s="406"/>
      <c r="F10" s="16" t="s">
        <v>7</v>
      </c>
      <c r="G10" s="17" t="s">
        <v>23</v>
      </c>
      <c r="H10" s="18" t="s">
        <v>8</v>
      </c>
    </row>
    <row r="11" spans="1:9" s="1" customFormat="1" ht="15" customHeight="1" thickTop="1">
      <c r="A11" s="205" t="s">
        <v>9</v>
      </c>
      <c r="B11" s="398"/>
      <c r="C11" s="399"/>
      <c r="D11" s="399"/>
      <c r="E11" s="400"/>
      <c r="F11" s="10"/>
      <c r="G11" s="11"/>
      <c r="H11" s="93"/>
    </row>
    <row r="12" spans="1:9" s="1" customFormat="1" ht="15" customHeight="1" thickBot="1">
      <c r="A12" s="169" t="s">
        <v>10</v>
      </c>
      <c r="B12" s="401"/>
      <c r="C12" s="402"/>
      <c r="D12" s="402"/>
      <c r="E12" s="403"/>
      <c r="F12" s="94"/>
      <c r="G12" s="248">
        <v>0.13</v>
      </c>
      <c r="H12" s="19"/>
    </row>
    <row r="13" spans="1:9" s="1" customFormat="1" ht="20.100000000000001" customHeight="1" thickTop="1" thickBot="1">
      <c r="A13" s="218" t="s">
        <v>28</v>
      </c>
      <c r="B13" s="456"/>
      <c r="C13" s="457"/>
      <c r="D13" s="457"/>
      <c r="E13" s="458"/>
      <c r="F13" s="219"/>
      <c r="G13" s="220"/>
      <c r="H13" s="221"/>
    </row>
    <row r="14" spans="1:9" s="1" customFormat="1" ht="20.100000000000001" customHeight="1" thickTop="1" thickBot="1">
      <c r="A14" s="395" t="s">
        <v>50</v>
      </c>
      <c r="B14" s="396"/>
      <c r="C14" s="396"/>
      <c r="D14" s="396"/>
      <c r="E14" s="396"/>
      <c r="F14" s="396"/>
      <c r="G14" s="396"/>
      <c r="H14" s="397"/>
    </row>
    <row r="15" spans="1:9" s="1" customFormat="1" ht="15" customHeight="1" thickTop="1">
      <c r="A15" s="22"/>
      <c r="B15" s="425"/>
      <c r="C15" s="426"/>
      <c r="D15" s="426"/>
      <c r="E15" s="427"/>
      <c r="F15" s="224"/>
      <c r="G15" s="225"/>
      <c r="H15" s="226"/>
    </row>
    <row r="16" spans="1:9" s="1" customFormat="1" ht="15" customHeight="1">
      <c r="A16" s="95" t="s">
        <v>51</v>
      </c>
      <c r="B16" s="410" t="s">
        <v>52</v>
      </c>
      <c r="C16" s="411"/>
      <c r="D16" s="411"/>
      <c r="E16" s="412"/>
      <c r="F16" s="293">
        <v>0</v>
      </c>
      <c r="G16" s="288">
        <f>F16*$G$12</f>
        <v>0</v>
      </c>
      <c r="H16" s="294">
        <f t="shared" ref="H16" si="0">+F16+G16</f>
        <v>0</v>
      </c>
    </row>
    <row r="17" spans="1:8" s="1" customFormat="1" ht="15" customHeight="1">
      <c r="A17" s="96"/>
      <c r="B17" s="419"/>
      <c r="C17" s="420"/>
      <c r="D17" s="420"/>
      <c r="E17" s="421"/>
      <c r="F17" s="227"/>
      <c r="G17" s="228"/>
      <c r="H17" s="229"/>
    </row>
    <row r="18" spans="1:8" s="1" customFormat="1" ht="15" customHeight="1">
      <c r="A18" s="434" t="s">
        <v>70</v>
      </c>
      <c r="B18" s="435"/>
      <c r="C18" s="435"/>
      <c r="D18" s="435"/>
      <c r="E18" s="436"/>
      <c r="F18" s="230"/>
      <c r="G18" s="231"/>
      <c r="H18" s="98"/>
    </row>
    <row r="19" spans="1:8" s="1" customFormat="1" ht="15" customHeight="1">
      <c r="A19" s="99"/>
      <c r="B19" s="413"/>
      <c r="C19" s="414"/>
      <c r="D19" s="414"/>
      <c r="E19" s="415"/>
      <c r="F19" s="230"/>
      <c r="G19" s="232"/>
      <c r="H19" s="23"/>
    </row>
    <row r="20" spans="1:8" s="1" customFormat="1" ht="15" customHeight="1">
      <c r="A20" s="100"/>
      <c r="B20" s="392" t="s">
        <v>71</v>
      </c>
      <c r="C20" s="393"/>
      <c r="D20" s="393"/>
      <c r="E20" s="394"/>
      <c r="F20" s="291">
        <v>0</v>
      </c>
      <c r="G20" s="288">
        <f t="shared" ref="G20:G24" si="1">F20*$G$12</f>
        <v>0</v>
      </c>
      <c r="H20" s="292">
        <f t="shared" ref="H20:H21" si="2">F20+G20</f>
        <v>0</v>
      </c>
    </row>
    <row r="21" spans="1:8" s="1" customFormat="1" ht="15" customHeight="1">
      <c r="A21" s="100"/>
      <c r="B21" s="392" t="s">
        <v>72</v>
      </c>
      <c r="C21" s="393"/>
      <c r="D21" s="393"/>
      <c r="E21" s="394"/>
      <c r="F21" s="291">
        <v>0</v>
      </c>
      <c r="G21" s="288">
        <f t="shared" si="1"/>
        <v>0</v>
      </c>
      <c r="H21" s="292">
        <f t="shared" si="2"/>
        <v>0</v>
      </c>
    </row>
    <row r="22" spans="1:8" s="1" customFormat="1" ht="15" customHeight="1">
      <c r="A22" s="100"/>
      <c r="B22" s="446"/>
      <c r="C22" s="447"/>
      <c r="D22" s="447"/>
      <c r="E22" s="448"/>
      <c r="F22" s="233"/>
      <c r="G22" s="234"/>
      <c r="H22" s="102"/>
    </row>
    <row r="23" spans="1:8" s="1" customFormat="1" ht="15" customHeight="1">
      <c r="A23" s="99" t="s">
        <v>73</v>
      </c>
      <c r="B23" s="392" t="s">
        <v>74</v>
      </c>
      <c r="C23" s="393"/>
      <c r="D23" s="393"/>
      <c r="E23" s="394"/>
      <c r="F23" s="291">
        <v>0</v>
      </c>
      <c r="G23" s="288">
        <f t="shared" si="1"/>
        <v>0</v>
      </c>
      <c r="H23" s="292">
        <f t="shared" ref="H23:H24" si="3">F23+G23</f>
        <v>0</v>
      </c>
    </row>
    <row r="24" spans="1:8" s="1" customFormat="1" ht="15" customHeight="1">
      <c r="A24" s="103" t="s">
        <v>0</v>
      </c>
      <c r="B24" s="392" t="s">
        <v>75</v>
      </c>
      <c r="C24" s="393"/>
      <c r="D24" s="393"/>
      <c r="E24" s="394"/>
      <c r="F24" s="291">
        <v>0</v>
      </c>
      <c r="G24" s="288">
        <f t="shared" si="1"/>
        <v>0</v>
      </c>
      <c r="H24" s="292">
        <f t="shared" si="3"/>
        <v>0</v>
      </c>
    </row>
    <row r="25" spans="1:8" s="1" customFormat="1" ht="15" customHeight="1">
      <c r="A25" s="104" t="s">
        <v>0</v>
      </c>
      <c r="B25" s="446"/>
      <c r="C25" s="447"/>
      <c r="D25" s="447"/>
      <c r="E25" s="448"/>
      <c r="F25" s="233"/>
      <c r="G25" s="234"/>
      <c r="H25" s="105"/>
    </row>
    <row r="26" spans="1:8" s="1" customFormat="1" ht="15" customHeight="1">
      <c r="A26" s="434" t="s">
        <v>94</v>
      </c>
      <c r="B26" s="435"/>
      <c r="C26" s="435"/>
      <c r="D26" s="435"/>
      <c r="E26" s="436"/>
      <c r="F26" s="233"/>
      <c r="G26" s="234"/>
      <c r="H26" s="105"/>
    </row>
    <row r="27" spans="1:8" s="1" customFormat="1" ht="15" customHeight="1">
      <c r="A27" s="99"/>
      <c r="B27" s="446"/>
      <c r="C27" s="447"/>
      <c r="D27" s="447"/>
      <c r="E27" s="448"/>
      <c r="F27" s="233"/>
      <c r="G27" s="235"/>
      <c r="H27" s="106"/>
    </row>
    <row r="28" spans="1:8" s="1" customFormat="1" ht="15" customHeight="1">
      <c r="A28" s="100"/>
      <c r="B28" s="392" t="s">
        <v>29</v>
      </c>
      <c r="C28" s="393"/>
      <c r="D28" s="393"/>
      <c r="E28" s="394"/>
      <c r="F28" s="291">
        <v>0</v>
      </c>
      <c r="G28" s="288">
        <f t="shared" ref="G28" si="4">F28*$G$12</f>
        <v>0</v>
      </c>
      <c r="H28" s="284">
        <f t="shared" ref="H28" si="5">+F28+G28</f>
        <v>0</v>
      </c>
    </row>
    <row r="29" spans="1:8" s="1" customFormat="1" ht="15" customHeight="1">
      <c r="A29" s="100"/>
      <c r="B29" s="392" t="s">
        <v>30</v>
      </c>
      <c r="C29" s="393"/>
      <c r="D29" s="393"/>
      <c r="E29" s="394"/>
      <c r="F29" s="236"/>
      <c r="G29" s="235"/>
      <c r="H29" s="109" t="s">
        <v>31</v>
      </c>
    </row>
    <row r="30" spans="1:8" s="1" customFormat="1" ht="15" customHeight="1">
      <c r="A30" s="100"/>
      <c r="B30" s="392" t="s">
        <v>93</v>
      </c>
      <c r="C30" s="393"/>
      <c r="D30" s="393"/>
      <c r="E30" s="394"/>
      <c r="F30" s="236"/>
      <c r="G30" s="235"/>
      <c r="H30" s="110"/>
    </row>
    <row r="31" spans="1:8" s="1" customFormat="1" ht="15" customHeight="1">
      <c r="A31" s="100"/>
      <c r="B31" s="416"/>
      <c r="C31" s="417"/>
      <c r="D31" s="417"/>
      <c r="E31" s="418"/>
      <c r="F31" s="233"/>
      <c r="G31" s="237"/>
      <c r="H31" s="105"/>
    </row>
    <row r="32" spans="1:8" s="1" customFormat="1" ht="15" customHeight="1">
      <c r="A32" s="99" t="s">
        <v>32</v>
      </c>
      <c r="B32" s="392" t="s">
        <v>33</v>
      </c>
      <c r="C32" s="393"/>
      <c r="D32" s="393"/>
      <c r="E32" s="394"/>
      <c r="F32" s="290">
        <v>0</v>
      </c>
      <c r="G32" s="288">
        <f t="shared" ref="G32" si="6">F32*$G$12</f>
        <v>0</v>
      </c>
      <c r="H32" s="284">
        <f t="shared" ref="H32" si="7">+F32+G32</f>
        <v>0</v>
      </c>
    </row>
    <row r="33" spans="1:8" s="1" customFormat="1" ht="15" customHeight="1">
      <c r="A33" s="100"/>
      <c r="B33" s="416"/>
      <c r="C33" s="417"/>
      <c r="D33" s="417"/>
      <c r="E33" s="418"/>
      <c r="F33" s="238"/>
      <c r="G33" s="239"/>
      <c r="H33" s="107"/>
    </row>
    <row r="34" spans="1:8" s="1" customFormat="1" ht="15" customHeight="1">
      <c r="A34" s="99" t="s">
        <v>53</v>
      </c>
      <c r="B34" s="422" t="s">
        <v>34</v>
      </c>
      <c r="C34" s="423"/>
      <c r="D34" s="423"/>
      <c r="E34" s="424"/>
      <c r="F34" s="233"/>
      <c r="G34" s="237"/>
      <c r="H34" s="107"/>
    </row>
    <row r="35" spans="1:8" s="1" customFormat="1" ht="15" customHeight="1">
      <c r="A35" s="100"/>
      <c r="B35" s="422" t="s">
        <v>35</v>
      </c>
      <c r="C35" s="423"/>
      <c r="D35" s="423"/>
      <c r="E35" s="424"/>
      <c r="F35" s="233"/>
      <c r="G35" s="237"/>
      <c r="H35" s="107"/>
    </row>
    <row r="36" spans="1:8" s="1" customFormat="1" ht="15" customHeight="1">
      <c r="A36" s="100"/>
      <c r="B36" s="416"/>
      <c r="C36" s="417"/>
      <c r="D36" s="417"/>
      <c r="E36" s="418"/>
      <c r="F36" s="233"/>
      <c r="G36" s="237"/>
      <c r="H36" s="107"/>
    </row>
    <row r="37" spans="1:8" s="1" customFormat="1" ht="15" customHeight="1">
      <c r="A37" s="100"/>
      <c r="B37" s="392" t="s">
        <v>54</v>
      </c>
      <c r="C37" s="393"/>
      <c r="D37" s="393"/>
      <c r="E37" s="394"/>
      <c r="F37" s="287">
        <v>0</v>
      </c>
      <c r="G37" s="288">
        <f t="shared" ref="G37:G42" si="8">F37*$G$12</f>
        <v>0</v>
      </c>
      <c r="H37" s="284">
        <f t="shared" ref="H37:H41" si="9">+F37+G37</f>
        <v>0</v>
      </c>
    </row>
    <row r="38" spans="1:8" s="1" customFormat="1" ht="15" customHeight="1">
      <c r="A38" s="100"/>
      <c r="B38" s="392" t="s">
        <v>55</v>
      </c>
      <c r="C38" s="393"/>
      <c r="D38" s="393"/>
      <c r="E38" s="394"/>
      <c r="F38" s="287">
        <v>0</v>
      </c>
      <c r="G38" s="288">
        <f t="shared" si="8"/>
        <v>0</v>
      </c>
      <c r="H38" s="284">
        <f t="shared" si="9"/>
        <v>0</v>
      </c>
    </row>
    <row r="39" spans="1:8" s="1" customFormat="1" ht="15" customHeight="1">
      <c r="A39" s="100"/>
      <c r="B39" s="392" t="s">
        <v>76</v>
      </c>
      <c r="C39" s="393"/>
      <c r="D39" s="393"/>
      <c r="E39" s="394"/>
      <c r="F39" s="287">
        <v>0</v>
      </c>
      <c r="G39" s="288">
        <f t="shared" si="8"/>
        <v>0</v>
      </c>
      <c r="H39" s="284">
        <f t="shared" si="9"/>
        <v>0</v>
      </c>
    </row>
    <row r="40" spans="1:8" s="1" customFormat="1" ht="15" customHeight="1">
      <c r="A40" s="100"/>
      <c r="B40" s="392" t="s">
        <v>56</v>
      </c>
      <c r="C40" s="393"/>
      <c r="D40" s="393"/>
      <c r="E40" s="394"/>
      <c r="F40" s="287">
        <v>0</v>
      </c>
      <c r="G40" s="288">
        <f t="shared" si="8"/>
        <v>0</v>
      </c>
      <c r="H40" s="284">
        <f t="shared" si="9"/>
        <v>0</v>
      </c>
    </row>
    <row r="41" spans="1:8" s="1" customFormat="1" ht="15" customHeight="1">
      <c r="A41" s="100"/>
      <c r="B41" s="392" t="s">
        <v>57</v>
      </c>
      <c r="C41" s="393"/>
      <c r="D41" s="393"/>
      <c r="E41" s="394"/>
      <c r="F41" s="287">
        <v>0</v>
      </c>
      <c r="G41" s="288">
        <f t="shared" si="8"/>
        <v>0</v>
      </c>
      <c r="H41" s="284">
        <f t="shared" si="9"/>
        <v>0</v>
      </c>
    </row>
    <row r="42" spans="1:8" s="1" customFormat="1" ht="15" customHeight="1">
      <c r="A42" s="100"/>
      <c r="B42" s="392" t="s">
        <v>58</v>
      </c>
      <c r="C42" s="393"/>
      <c r="D42" s="393"/>
      <c r="E42" s="394"/>
      <c r="F42" s="287">
        <v>0</v>
      </c>
      <c r="G42" s="288">
        <f t="shared" si="8"/>
        <v>0</v>
      </c>
      <c r="H42" s="284">
        <f>+F42+G42</f>
        <v>0</v>
      </c>
    </row>
    <row r="43" spans="1:8" s="1" customFormat="1" ht="15" customHeight="1">
      <c r="A43" s="100"/>
      <c r="B43" s="416"/>
      <c r="C43" s="417"/>
      <c r="D43" s="417"/>
      <c r="E43" s="418"/>
      <c r="F43" s="240"/>
      <c r="G43" s="237"/>
      <c r="H43" s="105"/>
    </row>
    <row r="44" spans="1:8" s="1" customFormat="1" ht="15" customHeight="1">
      <c r="A44" s="434" t="s">
        <v>42</v>
      </c>
      <c r="B44" s="435"/>
      <c r="C44" s="435"/>
      <c r="D44" s="435"/>
      <c r="E44" s="436"/>
      <c r="F44" s="233"/>
      <c r="G44" s="237"/>
      <c r="H44" s="105"/>
    </row>
    <row r="45" spans="1:8" s="1" customFormat="1" ht="15" customHeight="1">
      <c r="A45" s="222"/>
      <c r="B45" s="413"/>
      <c r="C45" s="414"/>
      <c r="D45" s="414"/>
      <c r="E45" s="415"/>
      <c r="F45" s="233"/>
      <c r="G45" s="237"/>
      <c r="H45" s="105"/>
    </row>
    <row r="46" spans="1:8" s="1" customFormat="1" ht="15" customHeight="1">
      <c r="A46" s="223" t="s">
        <v>77</v>
      </c>
      <c r="B46" s="392" t="s">
        <v>43</v>
      </c>
      <c r="C46" s="393"/>
      <c r="D46" s="393"/>
      <c r="E46" s="394"/>
      <c r="F46" s="287">
        <v>0</v>
      </c>
      <c r="G46" s="288">
        <f t="shared" ref="G46:G47" si="10">F46*$G$12</f>
        <v>0</v>
      </c>
      <c r="H46" s="284">
        <f t="shared" ref="H46" si="11">+F46+G46</f>
        <v>0</v>
      </c>
    </row>
    <row r="47" spans="1:8" s="1" customFormat="1" ht="15" customHeight="1">
      <c r="A47" s="223" t="s">
        <v>78</v>
      </c>
      <c r="B47" s="392" t="s">
        <v>43</v>
      </c>
      <c r="C47" s="393"/>
      <c r="D47" s="393"/>
      <c r="E47" s="394"/>
      <c r="F47" s="287">
        <v>0</v>
      </c>
      <c r="G47" s="288">
        <f t="shared" si="10"/>
        <v>0</v>
      </c>
      <c r="H47" s="284">
        <f t="shared" ref="H47" si="12">+F47+G47</f>
        <v>0</v>
      </c>
    </row>
    <row r="48" spans="1:8" s="1" customFormat="1" ht="15" customHeight="1">
      <c r="A48" s="222"/>
      <c r="B48" s="413"/>
      <c r="C48" s="414"/>
      <c r="D48" s="414"/>
      <c r="E48" s="415"/>
      <c r="F48" s="233"/>
      <c r="G48" s="237"/>
      <c r="H48" s="105"/>
    </row>
    <row r="49" spans="1:8" s="1" customFormat="1" ht="15" customHeight="1">
      <c r="A49" s="434" t="s">
        <v>61</v>
      </c>
      <c r="B49" s="435"/>
      <c r="C49" s="435"/>
      <c r="D49" s="435"/>
      <c r="E49" s="436"/>
      <c r="F49" s="230"/>
      <c r="G49" s="241"/>
      <c r="H49" s="116"/>
    </row>
    <row r="50" spans="1:8" s="1" customFormat="1" ht="15" customHeight="1">
      <c r="A50" s="100"/>
      <c r="B50" s="413"/>
      <c r="C50" s="414"/>
      <c r="D50" s="414"/>
      <c r="E50" s="415"/>
      <c r="F50" s="233"/>
      <c r="G50" s="237"/>
      <c r="H50" s="105"/>
    </row>
    <row r="51" spans="1:8" s="1" customFormat="1" ht="15" customHeight="1">
      <c r="A51" s="117" t="s">
        <v>41</v>
      </c>
      <c r="B51" s="437" t="s">
        <v>95</v>
      </c>
      <c r="C51" s="438"/>
      <c r="D51" s="438"/>
      <c r="E51" s="439"/>
      <c r="F51" s="242"/>
      <c r="G51" s="243"/>
      <c r="H51" s="118"/>
    </row>
    <row r="52" spans="1:8" s="1" customFormat="1" ht="15" customHeight="1">
      <c r="A52" s="100"/>
      <c r="B52" s="413"/>
      <c r="C52" s="414"/>
      <c r="D52" s="414"/>
      <c r="E52" s="415"/>
      <c r="F52" s="233"/>
      <c r="G52" s="237"/>
      <c r="H52" s="105"/>
    </row>
    <row r="53" spans="1:8" s="1" customFormat="1" ht="15" customHeight="1">
      <c r="A53" s="119">
        <v>1.5</v>
      </c>
      <c r="B53" s="392" t="s">
        <v>97</v>
      </c>
      <c r="C53" s="393"/>
      <c r="D53" s="393"/>
      <c r="E53" s="394"/>
      <c r="F53" s="287">
        <v>0</v>
      </c>
      <c r="G53" s="288">
        <f t="shared" ref="G53:G58" si="13">F53*$G$12</f>
        <v>0</v>
      </c>
      <c r="H53" s="284">
        <f t="shared" ref="H53:H58" si="14">+F53+G53</f>
        <v>0</v>
      </c>
    </row>
    <row r="54" spans="1:8" s="1" customFormat="1" ht="15" customHeight="1">
      <c r="A54" s="119">
        <v>2</v>
      </c>
      <c r="B54" s="392" t="s">
        <v>98</v>
      </c>
      <c r="C54" s="393"/>
      <c r="D54" s="393"/>
      <c r="E54" s="394"/>
      <c r="F54" s="287">
        <v>0</v>
      </c>
      <c r="G54" s="288">
        <f t="shared" si="13"/>
        <v>0</v>
      </c>
      <c r="H54" s="284">
        <f t="shared" si="14"/>
        <v>0</v>
      </c>
    </row>
    <row r="55" spans="1:8" s="1" customFormat="1" ht="15" customHeight="1">
      <c r="A55" s="119">
        <v>2.5</v>
      </c>
      <c r="B55" s="392" t="s">
        <v>99</v>
      </c>
      <c r="C55" s="393"/>
      <c r="D55" s="393"/>
      <c r="E55" s="394"/>
      <c r="F55" s="287">
        <v>0</v>
      </c>
      <c r="G55" s="288">
        <f t="shared" si="13"/>
        <v>0</v>
      </c>
      <c r="H55" s="284">
        <f t="shared" si="14"/>
        <v>0</v>
      </c>
    </row>
    <row r="56" spans="1:8" s="1" customFormat="1" ht="15" customHeight="1">
      <c r="A56" s="119">
        <v>3</v>
      </c>
      <c r="B56" s="392" t="s">
        <v>100</v>
      </c>
      <c r="C56" s="393"/>
      <c r="D56" s="393"/>
      <c r="E56" s="394"/>
      <c r="F56" s="287">
        <v>0</v>
      </c>
      <c r="G56" s="288">
        <f t="shared" si="13"/>
        <v>0</v>
      </c>
      <c r="H56" s="284">
        <f t="shared" si="14"/>
        <v>0</v>
      </c>
    </row>
    <row r="57" spans="1:8" s="1" customFormat="1" ht="15" customHeight="1">
      <c r="A57" s="119">
        <v>3.5</v>
      </c>
      <c r="B57" s="392" t="s">
        <v>101</v>
      </c>
      <c r="C57" s="393"/>
      <c r="D57" s="393"/>
      <c r="E57" s="394"/>
      <c r="F57" s="287">
        <v>0</v>
      </c>
      <c r="G57" s="288">
        <f t="shared" si="13"/>
        <v>0</v>
      </c>
      <c r="H57" s="284">
        <f t="shared" si="14"/>
        <v>0</v>
      </c>
    </row>
    <row r="58" spans="1:8" s="1" customFormat="1" ht="15" customHeight="1">
      <c r="A58" s="119">
        <v>4</v>
      </c>
      <c r="B58" s="392" t="s">
        <v>102</v>
      </c>
      <c r="C58" s="393"/>
      <c r="D58" s="393"/>
      <c r="E58" s="394"/>
      <c r="F58" s="289">
        <v>0</v>
      </c>
      <c r="G58" s="288">
        <f t="shared" si="13"/>
        <v>0</v>
      </c>
      <c r="H58" s="284">
        <f t="shared" si="14"/>
        <v>0</v>
      </c>
    </row>
    <row r="59" spans="1:8" s="1" customFormat="1" ht="15" customHeight="1">
      <c r="A59" s="121"/>
      <c r="B59" s="440"/>
      <c r="C59" s="441"/>
      <c r="D59" s="441"/>
      <c r="E59" s="442"/>
      <c r="F59" s="244"/>
      <c r="G59" s="239"/>
      <c r="H59" s="107"/>
    </row>
    <row r="60" spans="1:8" s="1" customFormat="1" ht="15" customHeight="1">
      <c r="A60" s="434" t="s">
        <v>59</v>
      </c>
      <c r="B60" s="435"/>
      <c r="C60" s="435"/>
      <c r="D60" s="435"/>
      <c r="E60" s="436"/>
      <c r="F60" s="244"/>
      <c r="G60" s="239"/>
      <c r="H60" s="107"/>
    </row>
    <row r="61" spans="1:8" s="1" customFormat="1" ht="15" customHeight="1">
      <c r="A61" s="123"/>
      <c r="B61" s="407"/>
      <c r="C61" s="408"/>
      <c r="D61" s="408"/>
      <c r="E61" s="409"/>
      <c r="F61" s="233"/>
      <c r="G61" s="237"/>
      <c r="H61" s="105"/>
    </row>
    <row r="62" spans="1:8" s="1" customFormat="1" ht="15" customHeight="1">
      <c r="A62" s="119" t="s">
        <v>60</v>
      </c>
      <c r="B62" s="416"/>
      <c r="C62" s="417"/>
      <c r="D62" s="417"/>
      <c r="E62" s="418"/>
      <c r="F62" s="287">
        <v>0</v>
      </c>
      <c r="G62" s="288">
        <f t="shared" ref="G62" si="15">F62*$G$12</f>
        <v>0</v>
      </c>
      <c r="H62" s="284">
        <f>F62+G62</f>
        <v>0</v>
      </c>
    </row>
    <row r="63" spans="1:8" s="1" customFormat="1" ht="15" customHeight="1">
      <c r="A63" s="100"/>
      <c r="B63" s="416"/>
      <c r="C63" s="417"/>
      <c r="D63" s="417"/>
      <c r="E63" s="418"/>
      <c r="F63" s="233"/>
      <c r="G63" s="237"/>
      <c r="H63" s="107"/>
    </row>
    <row r="64" spans="1:8" s="1" customFormat="1" ht="15" customHeight="1">
      <c r="A64" s="100"/>
      <c r="B64" s="416"/>
      <c r="C64" s="417"/>
      <c r="D64" s="417"/>
      <c r="E64" s="418"/>
      <c r="F64" s="233"/>
      <c r="G64" s="237"/>
      <c r="H64" s="107"/>
    </row>
    <row r="65" spans="1:8" s="1" customFormat="1" ht="15" customHeight="1">
      <c r="A65" s="100"/>
      <c r="B65" s="416"/>
      <c r="C65" s="417"/>
      <c r="D65" s="417"/>
      <c r="E65" s="418"/>
      <c r="F65" s="233"/>
      <c r="G65" s="237"/>
      <c r="H65" s="107"/>
    </row>
    <row r="66" spans="1:8" s="1" customFormat="1" ht="15" customHeight="1" thickBot="1">
      <c r="A66" s="33"/>
      <c r="B66" s="431"/>
      <c r="C66" s="432"/>
      <c r="D66" s="432"/>
      <c r="E66" s="433"/>
      <c r="F66" s="245"/>
      <c r="G66" s="246"/>
      <c r="H66" s="124"/>
    </row>
    <row r="67" spans="1:8" s="1" customFormat="1" ht="15" customHeight="1" thickTop="1">
      <c r="A67" s="6"/>
      <c r="B67" s="125"/>
      <c r="C67" s="125"/>
      <c r="D67" s="125"/>
      <c r="E67" s="125"/>
      <c r="F67" s="43"/>
      <c r="G67" s="44"/>
      <c r="H67" s="23"/>
    </row>
    <row r="68" spans="1:8" s="1" customFormat="1" ht="15" customHeight="1">
      <c r="A68" s="6"/>
      <c r="B68" s="125"/>
      <c r="C68" s="125"/>
      <c r="D68" s="125"/>
      <c r="E68" s="125"/>
      <c r="F68" s="43"/>
      <c r="G68" s="44"/>
      <c r="H68" s="23"/>
    </row>
    <row r="69" spans="1:8" s="1" customFormat="1" ht="15" customHeight="1">
      <c r="A69" s="25"/>
      <c r="B69" s="126"/>
      <c r="C69" s="126"/>
      <c r="D69" s="126"/>
      <c r="E69" s="127" t="s">
        <v>45</v>
      </c>
      <c r="F69" s="127"/>
      <c r="G69" s="127"/>
      <c r="H69" s="37"/>
    </row>
    <row r="70" spans="1:8" s="1" customFormat="1" ht="15" customHeight="1">
      <c r="A70" s="25"/>
      <c r="B70" s="126"/>
      <c r="C70" s="126"/>
      <c r="D70" s="126"/>
      <c r="E70" s="128"/>
      <c r="F70" s="128"/>
      <c r="G70" s="128"/>
      <c r="H70" s="26"/>
    </row>
    <row r="71" spans="1:8" s="1" customFormat="1" ht="15" customHeight="1">
      <c r="A71" s="25"/>
      <c r="B71" s="126"/>
      <c r="C71" s="126"/>
      <c r="D71" s="126"/>
      <c r="E71" s="34"/>
      <c r="F71" s="129"/>
      <c r="G71" s="129"/>
      <c r="H71" s="26"/>
    </row>
    <row r="72" spans="1:8" s="1" customFormat="1" ht="15" customHeight="1">
      <c r="A72" s="25"/>
      <c r="B72" s="126"/>
      <c r="C72" s="126"/>
      <c r="D72" s="126"/>
      <c r="E72" s="127" t="s">
        <v>66</v>
      </c>
      <c r="F72" s="127"/>
      <c r="G72" s="127"/>
      <c r="H72" s="38"/>
    </row>
    <row r="73" spans="1:8" s="1" customFormat="1" ht="15" customHeight="1">
      <c r="A73" s="25"/>
      <c r="B73" s="126"/>
      <c r="C73" s="126"/>
      <c r="D73" s="126"/>
      <c r="E73" s="64"/>
      <c r="F73" s="64"/>
      <c r="H73" s="26"/>
    </row>
    <row r="74" spans="1:8" s="1" customFormat="1" ht="15" customHeight="1" thickBot="1">
      <c r="A74" s="27" t="s">
        <v>0</v>
      </c>
      <c r="B74" s="28"/>
      <c r="C74" s="28"/>
      <c r="D74" s="28"/>
      <c r="E74" s="20"/>
      <c r="F74" s="29"/>
      <c r="G74" s="29"/>
      <c r="H74" s="30"/>
    </row>
    <row r="75" spans="1:8" s="1" customFormat="1" ht="15" customHeight="1" thickTop="1">
      <c r="A75" s="39"/>
      <c r="B75" s="468"/>
      <c r="C75" s="469"/>
      <c r="D75" s="469"/>
      <c r="E75" s="470"/>
      <c r="F75" s="97"/>
      <c r="G75" s="115"/>
      <c r="H75" s="116"/>
    </row>
    <row r="76" spans="1:8" s="1" customFormat="1" ht="15" customHeight="1">
      <c r="A76" s="434" t="s">
        <v>67</v>
      </c>
      <c r="B76" s="435"/>
      <c r="C76" s="435"/>
      <c r="D76" s="435"/>
      <c r="E76" s="436"/>
      <c r="F76" s="122"/>
      <c r="G76" s="112"/>
      <c r="H76" s="107"/>
    </row>
    <row r="77" spans="1:8" s="1" customFormat="1" ht="15" customHeight="1">
      <c r="A77" s="24"/>
      <c r="B77" s="478"/>
      <c r="C77" s="479"/>
      <c r="D77" s="479"/>
      <c r="E77" s="480"/>
      <c r="F77" s="101"/>
      <c r="G77" s="111"/>
      <c r="H77" s="105"/>
    </row>
    <row r="78" spans="1:8" s="1" customFormat="1" ht="15" customHeight="1">
      <c r="A78" s="31" t="s">
        <v>68</v>
      </c>
      <c r="B78" s="471"/>
      <c r="C78" s="472"/>
      <c r="D78" s="472"/>
      <c r="E78" s="473"/>
      <c r="F78" s="282">
        <v>0</v>
      </c>
      <c r="G78" s="283">
        <f t="shared" ref="G78:G79" si="16">F78*$G$12</f>
        <v>0</v>
      </c>
      <c r="H78" s="284">
        <f>F78+G78</f>
        <v>0</v>
      </c>
    </row>
    <row r="79" spans="1:8" s="1" customFormat="1" ht="15" customHeight="1">
      <c r="A79" s="32" t="s">
        <v>69</v>
      </c>
      <c r="B79" s="474"/>
      <c r="C79" s="475"/>
      <c r="D79" s="475"/>
      <c r="E79" s="476"/>
      <c r="F79" s="286">
        <v>0</v>
      </c>
      <c r="G79" s="283">
        <f t="shared" si="16"/>
        <v>0</v>
      </c>
      <c r="H79" s="284">
        <f>F79+G79</f>
        <v>0</v>
      </c>
    </row>
    <row r="80" spans="1:8" s="1" customFormat="1" ht="15" customHeight="1">
      <c r="A80" s="123"/>
      <c r="B80" s="407"/>
      <c r="C80" s="408"/>
      <c r="D80" s="408"/>
      <c r="E80" s="409"/>
      <c r="F80" s="101"/>
      <c r="G80" s="111"/>
      <c r="H80" s="105"/>
    </row>
    <row r="81" spans="1:10" s="1" customFormat="1" ht="15" customHeight="1">
      <c r="A81" s="477" t="s">
        <v>79</v>
      </c>
      <c r="B81" s="435"/>
      <c r="C81" s="435"/>
      <c r="D81" s="435"/>
      <c r="E81" s="436"/>
      <c r="F81" s="122"/>
      <c r="G81" s="112"/>
      <c r="H81" s="107"/>
      <c r="J81" s="3"/>
    </row>
    <row r="82" spans="1:10" s="1" customFormat="1" ht="15" customHeight="1">
      <c r="A82" s="130" t="s">
        <v>80</v>
      </c>
      <c r="B82" s="459"/>
      <c r="C82" s="460"/>
      <c r="D82" s="460"/>
      <c r="E82" s="461"/>
      <c r="F82" s="285">
        <v>0</v>
      </c>
      <c r="G82" s="283">
        <f t="shared" ref="G82:G83" si="17">F82*$G$12</f>
        <v>0</v>
      </c>
      <c r="H82" s="284">
        <f>F82+G82</f>
        <v>0</v>
      </c>
      <c r="J82" s="3"/>
    </row>
    <row r="83" spans="1:10" s="1" customFormat="1" ht="15" customHeight="1">
      <c r="A83" s="130" t="s">
        <v>81</v>
      </c>
      <c r="B83" s="459"/>
      <c r="C83" s="460"/>
      <c r="D83" s="460"/>
      <c r="E83" s="461"/>
      <c r="F83" s="282">
        <v>0</v>
      </c>
      <c r="G83" s="283">
        <f t="shared" si="17"/>
        <v>0</v>
      </c>
      <c r="H83" s="284">
        <f>F83+G83</f>
        <v>0</v>
      </c>
      <c r="J83" s="3"/>
    </row>
    <row r="84" spans="1:10" s="1" customFormat="1" ht="15" customHeight="1">
      <c r="A84" s="123"/>
      <c r="B84" s="459"/>
      <c r="C84" s="460"/>
      <c r="D84" s="460"/>
      <c r="E84" s="461"/>
      <c r="F84" s="108"/>
      <c r="G84" s="111"/>
      <c r="H84" s="105"/>
    </row>
    <row r="85" spans="1:10" s="1" customFormat="1" ht="15" customHeight="1">
      <c r="A85" s="131" t="s">
        <v>62</v>
      </c>
      <c r="B85" s="462"/>
      <c r="C85" s="463"/>
      <c r="D85" s="463"/>
      <c r="E85" s="464"/>
      <c r="F85" s="113"/>
      <c r="G85" s="112"/>
      <c r="H85" s="107"/>
    </row>
    <row r="86" spans="1:10" s="1" customFormat="1" ht="15" customHeight="1">
      <c r="A86" s="132"/>
      <c r="B86" s="459"/>
      <c r="C86" s="460"/>
      <c r="D86" s="460"/>
      <c r="E86" s="461"/>
      <c r="F86" s="108"/>
      <c r="G86" s="111"/>
      <c r="H86" s="105"/>
    </row>
    <row r="87" spans="1:10" s="1" customFormat="1" ht="15" customHeight="1">
      <c r="A87" s="133"/>
      <c r="B87" s="465" t="s">
        <v>36</v>
      </c>
      <c r="C87" s="466"/>
      <c r="D87" s="466"/>
      <c r="E87" s="467"/>
      <c r="F87" s="113"/>
      <c r="G87" s="112"/>
      <c r="H87" s="107"/>
    </row>
    <row r="88" spans="1:10" s="1" customFormat="1" ht="15" customHeight="1">
      <c r="A88" s="133"/>
      <c r="B88" s="450" t="s">
        <v>37</v>
      </c>
      <c r="C88" s="451"/>
      <c r="D88" s="451"/>
      <c r="E88" s="452"/>
      <c r="F88" s="113"/>
      <c r="G88" s="112"/>
      <c r="H88" s="107"/>
    </row>
    <row r="89" spans="1:10" s="1" customFormat="1" ht="15" customHeight="1">
      <c r="A89" s="133"/>
      <c r="B89" s="450" t="s">
        <v>38</v>
      </c>
      <c r="C89" s="451"/>
      <c r="D89" s="451"/>
      <c r="E89" s="452"/>
      <c r="F89" s="282">
        <v>0</v>
      </c>
      <c r="G89" s="283">
        <f t="shared" ref="G89" si="18">F89*$G$12</f>
        <v>0</v>
      </c>
      <c r="H89" s="284">
        <f t="shared" ref="H89" si="19">F89+G89</f>
        <v>0</v>
      </c>
    </row>
    <row r="90" spans="1:10" s="1" customFormat="1" ht="15" customHeight="1">
      <c r="A90" s="123"/>
      <c r="B90" s="450"/>
      <c r="C90" s="451"/>
      <c r="D90" s="451"/>
      <c r="E90" s="452"/>
      <c r="F90" s="101"/>
      <c r="G90" s="111"/>
      <c r="H90" s="105"/>
    </row>
    <row r="91" spans="1:10" s="1" customFormat="1" ht="15" customHeight="1">
      <c r="A91" s="134"/>
      <c r="B91" s="450" t="s">
        <v>39</v>
      </c>
      <c r="C91" s="451"/>
      <c r="D91" s="451"/>
      <c r="E91" s="452"/>
      <c r="F91" s="122"/>
      <c r="G91" s="112"/>
      <c r="H91" s="107"/>
    </row>
    <row r="92" spans="1:10" s="1" customFormat="1" ht="15" customHeight="1">
      <c r="A92" s="134"/>
      <c r="B92" s="450" t="s">
        <v>40</v>
      </c>
      <c r="C92" s="451"/>
      <c r="D92" s="451"/>
      <c r="E92" s="452"/>
      <c r="F92" s="122"/>
      <c r="G92" s="112"/>
      <c r="H92" s="107"/>
    </row>
    <row r="93" spans="1:10" s="1" customFormat="1" ht="15" customHeight="1">
      <c r="A93" s="134"/>
      <c r="B93" s="450" t="s">
        <v>38</v>
      </c>
      <c r="C93" s="451"/>
      <c r="D93" s="451"/>
      <c r="E93" s="452"/>
      <c r="F93" s="285">
        <v>0</v>
      </c>
      <c r="G93" s="283">
        <f t="shared" ref="G93" si="20">F93*$G$12</f>
        <v>0</v>
      </c>
      <c r="H93" s="284">
        <f t="shared" ref="H93" si="21">+F93+G93</f>
        <v>0</v>
      </c>
    </row>
    <row r="94" spans="1:10" s="1" customFormat="1" ht="15" customHeight="1">
      <c r="A94" s="123"/>
      <c r="B94" s="450"/>
      <c r="C94" s="451"/>
      <c r="D94" s="451"/>
      <c r="E94" s="452"/>
      <c r="F94" s="101"/>
      <c r="G94" s="111"/>
      <c r="H94" s="105"/>
    </row>
    <row r="95" spans="1:10" s="1" customFormat="1" ht="15" customHeight="1">
      <c r="A95" s="135" t="s">
        <v>63</v>
      </c>
      <c r="B95" s="450" t="s">
        <v>64</v>
      </c>
      <c r="C95" s="451"/>
      <c r="D95" s="451"/>
      <c r="E95" s="452"/>
      <c r="F95" s="282">
        <v>0</v>
      </c>
      <c r="G95" s="283">
        <f t="shared" ref="G95" si="22">F95*$G$12</f>
        <v>0</v>
      </c>
      <c r="H95" s="284">
        <f>F95+G95</f>
        <v>0</v>
      </c>
    </row>
    <row r="96" spans="1:10" s="1" customFormat="1" ht="15" customHeight="1">
      <c r="A96" s="136"/>
      <c r="B96" s="407"/>
      <c r="C96" s="408"/>
      <c r="D96" s="408"/>
      <c r="E96" s="409"/>
      <c r="F96" s="114"/>
      <c r="G96" s="112"/>
      <c r="H96" s="107"/>
    </row>
    <row r="97" spans="1:8" s="1" customFormat="1" ht="15" customHeight="1">
      <c r="A97" s="134"/>
      <c r="B97" s="407"/>
      <c r="C97" s="408"/>
      <c r="D97" s="408"/>
      <c r="E97" s="409"/>
      <c r="F97" s="101"/>
      <c r="G97" s="111"/>
      <c r="H97" s="105"/>
    </row>
    <row r="98" spans="1:8" s="1" customFormat="1" ht="15" customHeight="1">
      <c r="A98" s="134"/>
      <c r="B98" s="407"/>
      <c r="C98" s="408"/>
      <c r="D98" s="408"/>
      <c r="E98" s="409"/>
      <c r="F98" s="101"/>
      <c r="G98" s="111"/>
      <c r="H98" s="105"/>
    </row>
    <row r="99" spans="1:8" s="1" customFormat="1" ht="15" customHeight="1">
      <c r="A99" s="134"/>
      <c r="B99" s="407"/>
      <c r="C99" s="408"/>
      <c r="D99" s="408"/>
      <c r="E99" s="409"/>
      <c r="F99" s="101"/>
      <c r="G99" s="111"/>
      <c r="H99" s="105"/>
    </row>
    <row r="100" spans="1:8" s="1" customFormat="1" ht="15" customHeight="1">
      <c r="A100" s="134"/>
      <c r="B100" s="407"/>
      <c r="C100" s="408"/>
      <c r="D100" s="408"/>
      <c r="E100" s="409"/>
      <c r="F100" s="101"/>
      <c r="G100" s="111"/>
      <c r="H100" s="105"/>
    </row>
    <row r="101" spans="1:8" s="1" customFormat="1" ht="15" customHeight="1">
      <c r="A101" s="134"/>
      <c r="B101" s="407"/>
      <c r="C101" s="408"/>
      <c r="D101" s="408"/>
      <c r="E101" s="409"/>
      <c r="F101" s="101"/>
      <c r="G101" s="111"/>
      <c r="H101" s="105"/>
    </row>
    <row r="102" spans="1:8" s="1" customFormat="1" ht="15" customHeight="1">
      <c r="A102" s="134"/>
      <c r="B102" s="407"/>
      <c r="C102" s="408"/>
      <c r="D102" s="408"/>
      <c r="E102" s="409"/>
      <c r="F102" s="101"/>
      <c r="G102" s="111"/>
      <c r="H102" s="105"/>
    </row>
    <row r="103" spans="1:8" s="1" customFormat="1" ht="15" customHeight="1">
      <c r="A103" s="134"/>
      <c r="B103" s="407"/>
      <c r="C103" s="408"/>
      <c r="D103" s="408"/>
      <c r="E103" s="409"/>
      <c r="F103" s="101"/>
      <c r="G103" s="111"/>
      <c r="H103" s="105"/>
    </row>
    <row r="104" spans="1:8" s="1" customFormat="1" ht="15" customHeight="1">
      <c r="A104" s="134"/>
      <c r="B104" s="407"/>
      <c r="C104" s="408"/>
      <c r="D104" s="408"/>
      <c r="E104" s="409"/>
      <c r="F104" s="101"/>
      <c r="G104" s="111"/>
      <c r="H104" s="105"/>
    </row>
    <row r="105" spans="1:8" s="1" customFormat="1" ht="15" customHeight="1">
      <c r="A105" s="134"/>
      <c r="B105" s="407"/>
      <c r="C105" s="408"/>
      <c r="D105" s="408"/>
      <c r="E105" s="409"/>
      <c r="F105" s="101"/>
      <c r="G105" s="111"/>
      <c r="H105" s="105"/>
    </row>
    <row r="106" spans="1:8" s="1" customFormat="1" ht="15" customHeight="1">
      <c r="A106" s="134"/>
      <c r="B106" s="407"/>
      <c r="C106" s="408"/>
      <c r="D106" s="408"/>
      <c r="E106" s="409"/>
      <c r="F106" s="101"/>
      <c r="G106" s="111"/>
      <c r="H106" s="105"/>
    </row>
    <row r="107" spans="1:8" s="1" customFormat="1" ht="15" customHeight="1">
      <c r="A107" s="134"/>
      <c r="B107" s="407"/>
      <c r="C107" s="408"/>
      <c r="D107" s="408"/>
      <c r="E107" s="409"/>
      <c r="F107" s="101"/>
      <c r="G107" s="111"/>
      <c r="H107" s="105"/>
    </row>
    <row r="108" spans="1:8" s="1" customFormat="1" ht="15" customHeight="1">
      <c r="A108" s="134"/>
      <c r="B108" s="407"/>
      <c r="C108" s="408"/>
      <c r="D108" s="408"/>
      <c r="E108" s="409"/>
      <c r="F108" s="101"/>
      <c r="G108" s="111"/>
      <c r="H108" s="105"/>
    </row>
    <row r="109" spans="1:8" s="1" customFormat="1" ht="15" customHeight="1" thickBot="1">
      <c r="A109" s="134"/>
      <c r="B109" s="453"/>
      <c r="C109" s="454"/>
      <c r="D109" s="454"/>
      <c r="E109" s="455"/>
      <c r="F109" s="101"/>
      <c r="G109" s="111"/>
      <c r="H109" s="105"/>
    </row>
    <row r="110" spans="1:8" ht="20.100000000000001" customHeight="1" thickTop="1" thickBot="1">
      <c r="A110" s="250" t="str">
        <f>'100 Series'!A$54</f>
        <v>SERVICE :</v>
      </c>
      <c r="B110" s="379" t="str">
        <f>'100 Series'!C$54</f>
        <v>Hourly Rate for Repairs and Authorized Service Outside of Contractual Obligations</v>
      </c>
      <c r="C110" s="380"/>
      <c r="D110" s="380"/>
      <c r="E110" s="380"/>
      <c r="F110" s="380"/>
      <c r="G110" s="381"/>
      <c r="H110" s="251">
        <f>'100 Series'!K$54</f>
        <v>0</v>
      </c>
    </row>
    <row r="111" spans="1:8" ht="15" customHeight="1" thickTop="1">
      <c r="A111" s="342" t="s">
        <v>0</v>
      </c>
      <c r="B111" s="343"/>
      <c r="C111" s="343"/>
      <c r="D111" s="343"/>
      <c r="E111" s="343"/>
      <c r="F111" s="343"/>
      <c r="G111" s="343"/>
      <c r="H111" s="344"/>
    </row>
    <row r="112" spans="1:8" ht="20.100000000000001" customHeight="1">
      <c r="A112" s="349" t="s">
        <v>19</v>
      </c>
      <c r="B112" s="350"/>
      <c r="C112" s="350"/>
      <c r="D112" s="350"/>
      <c r="E112" s="350"/>
      <c r="F112" s="350"/>
      <c r="G112" s="350"/>
      <c r="H112" s="351"/>
    </row>
    <row r="113" spans="1:8" ht="15" customHeight="1">
      <c r="A113" s="345"/>
      <c r="B113" s="346"/>
      <c r="C113" s="346"/>
      <c r="D113" s="346"/>
      <c r="E113" s="346"/>
      <c r="F113" s="346"/>
      <c r="G113" s="346"/>
      <c r="H113" s="347"/>
    </row>
    <row r="114" spans="1:8" s="5" customFormat="1" ht="15" customHeight="1">
      <c r="A114" s="428" t="s">
        <v>92</v>
      </c>
      <c r="B114" s="429"/>
      <c r="C114" s="429"/>
      <c r="D114" s="429"/>
      <c r="E114" s="429"/>
      <c r="F114" s="429"/>
      <c r="G114" s="429"/>
      <c r="H114" s="430"/>
    </row>
    <row r="115" spans="1:8" s="5" customFormat="1" ht="15" customHeight="1">
      <c r="A115" s="428" t="s">
        <v>84</v>
      </c>
      <c r="B115" s="429"/>
      <c r="C115" s="429"/>
      <c r="D115" s="429"/>
      <c r="E115" s="429"/>
      <c r="F115" s="429"/>
      <c r="G115" s="429"/>
      <c r="H115" s="430"/>
    </row>
    <row r="116" spans="1:8" s="5" customFormat="1" ht="15" customHeight="1">
      <c r="A116" s="428" t="s">
        <v>85</v>
      </c>
      <c r="B116" s="429"/>
      <c r="C116" s="429"/>
      <c r="D116" s="429"/>
      <c r="E116" s="429"/>
      <c r="F116" s="429"/>
      <c r="G116" s="429"/>
      <c r="H116" s="430"/>
    </row>
    <row r="117" spans="1:8" s="5" customFormat="1" ht="15" customHeight="1">
      <c r="A117" s="443" t="s">
        <v>86</v>
      </c>
      <c r="B117" s="444"/>
      <c r="C117" s="444"/>
      <c r="D117" s="444"/>
      <c r="E117" s="444"/>
      <c r="F117" s="444"/>
      <c r="G117" s="444"/>
      <c r="H117" s="445"/>
    </row>
    <row r="118" spans="1:8" s="5" customFormat="1" ht="15" customHeight="1">
      <c r="A118" s="443" t="s">
        <v>87</v>
      </c>
      <c r="B118" s="444"/>
      <c r="C118" s="444"/>
      <c r="D118" s="444"/>
      <c r="E118" s="444"/>
      <c r="F118" s="444"/>
      <c r="G118" s="444"/>
      <c r="H118" s="445"/>
    </row>
    <row r="119" spans="1:8" s="5" customFormat="1" ht="15" customHeight="1">
      <c r="A119" s="428" t="s">
        <v>88</v>
      </c>
      <c r="B119" s="429"/>
      <c r="C119" s="429"/>
      <c r="D119" s="429"/>
      <c r="E119" s="429"/>
      <c r="F119" s="429"/>
      <c r="G119" s="429"/>
      <c r="H119" s="430"/>
    </row>
    <row r="120" spans="1:8" s="5" customFormat="1" ht="15" customHeight="1">
      <c r="A120" s="428" t="s">
        <v>89</v>
      </c>
      <c r="B120" s="429"/>
      <c r="C120" s="429"/>
      <c r="D120" s="429"/>
      <c r="E120" s="429"/>
      <c r="F120" s="429"/>
      <c r="G120" s="429"/>
      <c r="H120" s="430"/>
    </row>
    <row r="121" spans="1:8" s="5" customFormat="1" ht="15" customHeight="1">
      <c r="A121" s="428" t="s">
        <v>90</v>
      </c>
      <c r="B121" s="429"/>
      <c r="C121" s="429"/>
      <c r="D121" s="429"/>
      <c r="E121" s="429"/>
      <c r="F121" s="429"/>
      <c r="G121" s="429"/>
      <c r="H121" s="430"/>
    </row>
    <row r="122" spans="1:8" s="5" customFormat="1" ht="15" customHeight="1">
      <c r="A122" s="443" t="s">
        <v>91</v>
      </c>
      <c r="B122" s="444"/>
      <c r="C122" s="444"/>
      <c r="D122" s="444"/>
      <c r="E122" s="444"/>
      <c r="F122" s="444"/>
      <c r="G122" s="444"/>
      <c r="H122" s="445"/>
    </row>
    <row r="123" spans="1:8" s="5" customFormat="1" ht="15" customHeight="1">
      <c r="A123" s="13"/>
      <c r="B123" s="65"/>
      <c r="C123" s="65"/>
      <c r="D123" s="65"/>
      <c r="E123" s="65"/>
      <c r="F123" s="65"/>
      <c r="G123" s="65"/>
      <c r="H123" s="14"/>
    </row>
    <row r="124" spans="1:8" ht="15" customHeight="1">
      <c r="A124" s="12"/>
      <c r="B124" s="34"/>
      <c r="C124" s="34"/>
      <c r="D124" s="34"/>
      <c r="E124" s="34"/>
      <c r="F124" s="34"/>
      <c r="G124" s="34"/>
      <c r="H124" s="8"/>
    </row>
    <row r="125" spans="1:8" ht="15" customHeight="1">
      <c r="A125" s="12"/>
      <c r="B125" s="34"/>
      <c r="C125" s="34"/>
      <c r="D125" s="34"/>
      <c r="E125" s="348" t="s">
        <v>45</v>
      </c>
      <c r="F125" s="348"/>
      <c r="G125" s="348"/>
      <c r="H125" s="8"/>
    </row>
    <row r="126" spans="1:8" ht="15" customHeight="1">
      <c r="A126" s="12"/>
      <c r="B126" s="34"/>
      <c r="C126" s="34"/>
      <c r="D126" s="34"/>
      <c r="E126" s="34"/>
      <c r="F126" s="34"/>
      <c r="G126" s="34"/>
      <c r="H126" s="8"/>
    </row>
    <row r="127" spans="1:8" ht="15" customHeight="1">
      <c r="A127" s="12"/>
      <c r="B127" s="34"/>
      <c r="C127" s="34"/>
      <c r="D127" s="34"/>
      <c r="E127" s="34"/>
      <c r="F127" s="34"/>
      <c r="G127" s="34"/>
      <c r="H127" s="8"/>
    </row>
    <row r="128" spans="1:8" ht="15" customHeight="1">
      <c r="A128" s="12"/>
      <c r="B128" s="34"/>
      <c r="C128" s="34"/>
      <c r="D128" s="34"/>
      <c r="E128" s="348" t="s">
        <v>66</v>
      </c>
      <c r="F128" s="348"/>
      <c r="G128" s="348"/>
      <c r="H128" s="8"/>
    </row>
    <row r="129" spans="1:10" ht="15" customHeight="1">
      <c r="A129" s="12"/>
      <c r="B129" s="34"/>
      <c r="C129" s="34"/>
      <c r="D129" s="34"/>
      <c r="E129" s="64"/>
      <c r="F129" s="64"/>
      <c r="G129" s="64"/>
      <c r="H129" s="8"/>
    </row>
    <row r="130" spans="1:10" ht="15" customHeight="1">
      <c r="A130" s="12"/>
      <c r="B130" s="34"/>
      <c r="C130" s="34"/>
      <c r="D130" s="34"/>
      <c r="E130" s="64"/>
      <c r="F130" s="64"/>
      <c r="G130" s="64"/>
      <c r="H130" s="8"/>
    </row>
    <row r="131" spans="1:10" s="1" customFormat="1" ht="20.100000000000001" customHeight="1">
      <c r="A131" s="170"/>
      <c r="B131" s="391" t="s">
        <v>132</v>
      </c>
      <c r="C131" s="391"/>
      <c r="D131" s="84"/>
      <c r="E131" s="249">
        <v>30</v>
      </c>
      <c r="F131" s="84"/>
      <c r="G131" s="156" t="s">
        <v>118</v>
      </c>
      <c r="H131" s="157"/>
      <c r="I131" s="84"/>
      <c r="J131" s="84"/>
    </row>
    <row r="132" spans="1:10" ht="15" customHeight="1">
      <c r="A132" s="12"/>
      <c r="B132" s="34"/>
      <c r="C132" s="34"/>
      <c r="D132" s="34"/>
      <c r="E132" s="64"/>
      <c r="F132" s="64"/>
      <c r="G132" s="64"/>
      <c r="H132" s="8"/>
    </row>
    <row r="133" spans="1:10" ht="15.75" thickBot="1">
      <c r="A133" s="40"/>
      <c r="B133" s="41"/>
      <c r="C133" s="41"/>
      <c r="D133" s="41"/>
      <c r="E133" s="41"/>
      <c r="F133" s="41"/>
      <c r="G133" s="41"/>
      <c r="H133" s="42"/>
    </row>
    <row r="134" spans="1:10" s="1" customFormat="1" ht="15" customHeight="1" thickTop="1"/>
    <row r="135" spans="1:10" s="1" customFormat="1" ht="15" customHeight="1"/>
    <row r="136" spans="1:10" s="1" customFormat="1" ht="15" customHeight="1"/>
    <row r="137" spans="1:10" s="1" customFormat="1" ht="15" customHeight="1"/>
    <row r="138" spans="1:10" s="1" customFormat="1" ht="15" customHeight="1"/>
    <row r="139" spans="1:10" s="1" customFormat="1" ht="15" customHeight="1"/>
    <row r="140" spans="1:10" ht="15" customHeight="1"/>
  </sheetData>
  <mergeCells count="114">
    <mergeCell ref="E128:G128"/>
    <mergeCell ref="E125:G125"/>
    <mergeCell ref="A76:E76"/>
    <mergeCell ref="B78:E78"/>
    <mergeCell ref="B79:E79"/>
    <mergeCell ref="B106:E106"/>
    <mergeCell ref="A122:H122"/>
    <mergeCell ref="B20:E20"/>
    <mergeCell ref="B21:E21"/>
    <mergeCell ref="B22:E22"/>
    <mergeCell ref="B23:E23"/>
    <mergeCell ref="B104:E104"/>
    <mergeCell ref="B105:E105"/>
    <mergeCell ref="B97:E97"/>
    <mergeCell ref="A81:E81"/>
    <mergeCell ref="B83:E83"/>
    <mergeCell ref="B84:E84"/>
    <mergeCell ref="B77:E77"/>
    <mergeCell ref="B80:E80"/>
    <mergeCell ref="B99:E99"/>
    <mergeCell ref="B100:E100"/>
    <mergeCell ref="B101:E101"/>
    <mergeCell ref="B102:E102"/>
    <mergeCell ref="A113:H113"/>
    <mergeCell ref="G6:H6"/>
    <mergeCell ref="B95:E95"/>
    <mergeCell ref="B96:E96"/>
    <mergeCell ref="B88:E88"/>
    <mergeCell ref="B89:E89"/>
    <mergeCell ref="B90:E90"/>
    <mergeCell ref="B93:E93"/>
    <mergeCell ref="B92:E92"/>
    <mergeCell ref="B109:E109"/>
    <mergeCell ref="B13:E13"/>
    <mergeCell ref="A18:E18"/>
    <mergeCell ref="B24:E24"/>
    <mergeCell ref="B25:E25"/>
    <mergeCell ref="B28:E28"/>
    <mergeCell ref="B29:E29"/>
    <mergeCell ref="B30:E30"/>
    <mergeCell ref="B32:E32"/>
    <mergeCell ref="B94:E94"/>
    <mergeCell ref="B91:E91"/>
    <mergeCell ref="B86:E86"/>
    <mergeCell ref="B85:E85"/>
    <mergeCell ref="B87:E87"/>
    <mergeCell ref="B75:E75"/>
    <mergeCell ref="B82:E82"/>
    <mergeCell ref="B39:E39"/>
    <mergeCell ref="B40:E40"/>
    <mergeCell ref="A26:E26"/>
    <mergeCell ref="B27:E27"/>
    <mergeCell ref="B34:E34"/>
    <mergeCell ref="B50:E50"/>
    <mergeCell ref="A49:E49"/>
    <mergeCell ref="B36:E36"/>
    <mergeCell ref="B37:E37"/>
    <mergeCell ref="B38:E38"/>
    <mergeCell ref="B41:E41"/>
    <mergeCell ref="B42:E42"/>
    <mergeCell ref="B45:E45"/>
    <mergeCell ref="B46:E46"/>
    <mergeCell ref="B47:E47"/>
    <mergeCell ref="B48:E48"/>
    <mergeCell ref="A111:H111"/>
    <mergeCell ref="A115:H115"/>
    <mergeCell ref="A116:H116"/>
    <mergeCell ref="A117:H117"/>
    <mergeCell ref="B98:E98"/>
    <mergeCell ref="A121:H121"/>
    <mergeCell ref="A119:H119"/>
    <mergeCell ref="A112:H112"/>
    <mergeCell ref="A114:H114"/>
    <mergeCell ref="B107:E107"/>
    <mergeCell ref="B110:G110"/>
    <mergeCell ref="B103:E103"/>
    <mergeCell ref="A118:H118"/>
    <mergeCell ref="B66:E66"/>
    <mergeCell ref="B61:E61"/>
    <mergeCell ref="A60:E60"/>
    <mergeCell ref="B62:E62"/>
    <mergeCell ref="B52:E52"/>
    <mergeCell ref="B51:E51"/>
    <mergeCell ref="A44:E44"/>
    <mergeCell ref="B57:E57"/>
    <mergeCell ref="B58:E58"/>
    <mergeCell ref="B59:E59"/>
    <mergeCell ref="B65:E65"/>
    <mergeCell ref="B64:E64"/>
    <mergeCell ref="B63:E63"/>
    <mergeCell ref="B131:C131"/>
    <mergeCell ref="A1:H1"/>
    <mergeCell ref="A2:H2"/>
    <mergeCell ref="A3:H3"/>
    <mergeCell ref="B53:E53"/>
    <mergeCell ref="B54:E54"/>
    <mergeCell ref="B55:E55"/>
    <mergeCell ref="B56:E56"/>
    <mergeCell ref="F7:G7"/>
    <mergeCell ref="F8:G8"/>
    <mergeCell ref="A14:H14"/>
    <mergeCell ref="B11:E11"/>
    <mergeCell ref="B12:E12"/>
    <mergeCell ref="B10:E10"/>
    <mergeCell ref="B108:E108"/>
    <mergeCell ref="B16:E16"/>
    <mergeCell ref="B19:E19"/>
    <mergeCell ref="B31:E31"/>
    <mergeCell ref="B33:E33"/>
    <mergeCell ref="B17:E17"/>
    <mergeCell ref="B35:E35"/>
    <mergeCell ref="B15:E15"/>
    <mergeCell ref="A120:H120"/>
    <mergeCell ref="B43:E43"/>
  </mergeCells>
  <phoneticPr fontId="13" type="noConversion"/>
  <printOptions horizontalCentered="1"/>
  <pageMargins left="0.25" right="0.25" top="0.5" bottom="0" header="0.5" footer="0.25"/>
  <pageSetup paperSize="5" scale="86" fitToHeight="0" orientation="portrait" r:id="rId1"/>
  <headerFooter alignWithMargins="0"/>
  <rowBreaks count="1" manualBreakCount="1">
    <brk id="7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100 Series</vt:lpstr>
      <vt:lpstr>200 Series</vt:lpstr>
      <vt:lpstr>800 Series </vt:lpstr>
      <vt:lpstr>1000 Series</vt:lpstr>
      <vt:lpstr>Apartment</vt:lpstr>
      <vt:lpstr>Extras</vt:lpstr>
      <vt:lpstr>'100 Series'!Print_Area</vt:lpstr>
      <vt:lpstr>'1000 Series'!Print_Area</vt:lpstr>
      <vt:lpstr>'200 Series'!Print_Area</vt:lpstr>
      <vt:lpstr>'800 Series '!Print_Area</vt:lpstr>
      <vt:lpstr>Apartment!Print_Area</vt:lpstr>
      <vt:lpstr>Extras!Print_Area</vt:lpstr>
      <vt:lpstr>Extras!Print_Titles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Stansel</dc:creator>
  <cp:lastModifiedBy>Purchase Orders</cp:lastModifiedBy>
  <cp:lastPrinted>2024-03-21T18:28:07Z</cp:lastPrinted>
  <dcterms:created xsi:type="dcterms:W3CDTF">1999-03-06T17:18:52Z</dcterms:created>
  <dcterms:modified xsi:type="dcterms:W3CDTF">2024-11-20T15:49:38Z</dcterms:modified>
</cp:coreProperties>
</file>