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03FB07A9-268A-40FF-A66F-B35C7D4530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6" r:id="rId1"/>
    <sheet name="200 Series" sheetId="11" r:id="rId2"/>
    <sheet name="800 Series" sheetId="8" r:id="rId3"/>
    <sheet name="1000 Series" sheetId="9" r:id="rId4"/>
    <sheet name="Apartments" sheetId="12" r:id="rId5"/>
    <sheet name="Extras" sheetId="10" r:id="rId6"/>
  </sheets>
  <definedNames>
    <definedName name="_xlnm.Print_Area" localSheetId="0">'100 Series'!$A$1:$G$67</definedName>
    <definedName name="_xlnm.Print_Area" localSheetId="3">'1000 Series'!$A$1:$G$67</definedName>
    <definedName name="_xlnm.Print_Area" localSheetId="1">'200 Series'!$A$1:$G$67</definedName>
    <definedName name="_xlnm.Print_Area" localSheetId="2">'800 Series'!$A$1:$G$67</definedName>
    <definedName name="_xlnm.Print_Area" localSheetId="4">Apartments!$A$1:$G$67</definedName>
    <definedName name="_xlnm.Print_Area" localSheetId="5">Extras!$A$1:$F$70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1" l="1"/>
  <c r="G18" i="11" s="1"/>
  <c r="D18" i="11"/>
  <c r="C18" i="11"/>
  <c r="G35" i="12"/>
  <c r="F35" i="12"/>
  <c r="D35" i="12"/>
  <c r="C35" i="12"/>
  <c r="F34" i="12"/>
  <c r="G34" i="12" s="1"/>
  <c r="D34" i="12"/>
  <c r="C34" i="12"/>
  <c r="G33" i="12"/>
  <c r="F33" i="12"/>
  <c r="D33" i="12"/>
  <c r="C33" i="12"/>
  <c r="F32" i="12"/>
  <c r="G32" i="12" s="1"/>
  <c r="D32" i="12"/>
  <c r="C32" i="12"/>
  <c r="F30" i="12"/>
  <c r="G30" i="12" s="1"/>
  <c r="D30" i="12"/>
  <c r="C30" i="12"/>
  <c r="F29" i="12"/>
  <c r="G29" i="12" s="1"/>
  <c r="D29" i="12"/>
  <c r="C29" i="12"/>
  <c r="G28" i="12"/>
  <c r="F28" i="12"/>
  <c r="D28" i="12"/>
  <c r="C28" i="12"/>
  <c r="G27" i="12"/>
  <c r="F27" i="12"/>
  <c r="D27" i="12"/>
  <c r="C27" i="12"/>
  <c r="F25" i="12"/>
  <c r="G25" i="12" s="1"/>
  <c r="D25" i="12"/>
  <c r="C25" i="12"/>
  <c r="F24" i="12"/>
  <c r="G24" i="12" s="1"/>
  <c r="D24" i="12"/>
  <c r="C24" i="12"/>
  <c r="G23" i="12"/>
  <c r="F23" i="12"/>
  <c r="D23" i="12"/>
  <c r="C23" i="12"/>
  <c r="F22" i="12"/>
  <c r="G22" i="12" s="1"/>
  <c r="D22" i="12"/>
  <c r="C22" i="12"/>
  <c r="G50" i="12"/>
  <c r="B50" i="12"/>
  <c r="F20" i="12"/>
  <c r="G20" i="12" s="1"/>
  <c r="D20" i="12"/>
  <c r="C20" i="12"/>
  <c r="F19" i="12"/>
  <c r="G19" i="12" s="1"/>
  <c r="D19" i="12"/>
  <c r="C19" i="12"/>
  <c r="F18" i="12"/>
  <c r="G18" i="12" s="1"/>
  <c r="D18" i="12"/>
  <c r="C18" i="12"/>
  <c r="F17" i="12"/>
  <c r="G17" i="12" s="1"/>
  <c r="D17" i="12"/>
  <c r="C17" i="12"/>
  <c r="E8" i="12"/>
  <c r="B8" i="12"/>
  <c r="E7" i="12"/>
  <c r="B7" i="12"/>
  <c r="F5" i="12"/>
  <c r="F4" i="12"/>
  <c r="B4" i="12"/>
  <c r="A2" i="12"/>
  <c r="G47" i="11"/>
  <c r="B47" i="11"/>
  <c r="F20" i="11"/>
  <c r="G20" i="11" s="1"/>
  <c r="D20" i="11"/>
  <c r="C20" i="11"/>
  <c r="F17" i="11"/>
  <c r="G17" i="11" s="1"/>
  <c r="D17" i="11"/>
  <c r="C17" i="11"/>
  <c r="E8" i="11"/>
  <c r="B8" i="11"/>
  <c r="E7" i="11"/>
  <c r="B7" i="11"/>
  <c r="F5" i="11"/>
  <c r="F4" i="11"/>
  <c r="B4" i="11"/>
  <c r="A2" i="11"/>
  <c r="E27" i="10"/>
  <c r="F27" i="10" s="1"/>
  <c r="C17" i="6" l="1"/>
  <c r="C19" i="6"/>
  <c r="C20" i="6"/>
  <c r="C21" i="6"/>
  <c r="G50" i="9"/>
  <c r="B50" i="9"/>
  <c r="G47" i="8"/>
  <c r="B47" i="8"/>
  <c r="E17" i="10"/>
  <c r="E15" i="10"/>
  <c r="E25" i="10"/>
  <c r="E20" i="10"/>
  <c r="E21" i="10"/>
  <c r="E22" i="10"/>
  <c r="E23" i="10"/>
  <c r="E19" i="10"/>
  <c r="B8" i="10"/>
  <c r="D7" i="10"/>
  <c r="B4" i="10"/>
  <c r="E5" i="10"/>
  <c r="E4" i="10"/>
  <c r="B7" i="10"/>
  <c r="E8" i="9"/>
  <c r="B8" i="9"/>
  <c r="E7" i="9"/>
  <c r="B7" i="9"/>
  <c r="F5" i="9"/>
  <c r="F4" i="9"/>
  <c r="B4" i="9"/>
  <c r="A2" i="9"/>
  <c r="E8" i="8"/>
  <c r="E7" i="8"/>
  <c r="F5" i="8"/>
  <c r="F4" i="8"/>
  <c r="B8" i="8"/>
  <c r="B7" i="8"/>
  <c r="B4" i="8"/>
  <c r="A2" i="10"/>
  <c r="A2" i="8"/>
  <c r="F36" i="6"/>
  <c r="G36" i="6" s="1"/>
  <c r="D36" i="6"/>
  <c r="C36" i="6"/>
  <c r="F48" i="9" l="1"/>
  <c r="G48" i="9" s="1"/>
  <c r="D48" i="9"/>
  <c r="C48" i="9"/>
  <c r="F47" i="9"/>
  <c r="G47" i="9" s="1"/>
  <c r="D47" i="9"/>
  <c r="C47" i="9"/>
  <c r="F45" i="9"/>
  <c r="G45" i="9" s="1"/>
  <c r="D45" i="9"/>
  <c r="C45" i="9"/>
  <c r="F44" i="9"/>
  <c r="G44" i="9" s="1"/>
  <c r="D44" i="9"/>
  <c r="C44" i="9"/>
  <c r="F42" i="9"/>
  <c r="G42" i="9" s="1"/>
  <c r="D42" i="9"/>
  <c r="C42" i="9"/>
  <c r="F41" i="9"/>
  <c r="G41" i="9" s="1"/>
  <c r="D41" i="9"/>
  <c r="C41" i="9"/>
  <c r="F39" i="9"/>
  <c r="G39" i="9" s="1"/>
  <c r="D39" i="9"/>
  <c r="C39" i="9"/>
  <c r="F38" i="9"/>
  <c r="G38" i="9" s="1"/>
  <c r="D38" i="9"/>
  <c r="C38" i="9"/>
  <c r="F37" i="9"/>
  <c r="G37" i="9" s="1"/>
  <c r="D37" i="9"/>
  <c r="C37" i="9"/>
  <c r="F35" i="9"/>
  <c r="G35" i="9" s="1"/>
  <c r="D35" i="9"/>
  <c r="C35" i="9"/>
  <c r="F34" i="9"/>
  <c r="G34" i="9" s="1"/>
  <c r="D34" i="9"/>
  <c r="C34" i="9"/>
  <c r="F32" i="9"/>
  <c r="G32" i="9" s="1"/>
  <c r="D32" i="9"/>
  <c r="C32" i="9"/>
  <c r="F31" i="9"/>
  <c r="G31" i="9" s="1"/>
  <c r="D31" i="9"/>
  <c r="C31" i="9"/>
  <c r="F29" i="9"/>
  <c r="G29" i="9" s="1"/>
  <c r="D29" i="9"/>
  <c r="C29" i="9"/>
  <c r="F28" i="9"/>
  <c r="G28" i="9" s="1"/>
  <c r="D28" i="9"/>
  <c r="C28" i="9"/>
  <c r="F26" i="9"/>
  <c r="G26" i="9" s="1"/>
  <c r="D26" i="9"/>
  <c r="C26" i="9"/>
  <c r="F24" i="9"/>
  <c r="G24" i="9" s="1"/>
  <c r="D24" i="9"/>
  <c r="C24" i="9"/>
  <c r="F23" i="9"/>
  <c r="G23" i="9" s="1"/>
  <c r="D23" i="9"/>
  <c r="C23" i="9"/>
  <c r="F21" i="9"/>
  <c r="G21" i="9" s="1"/>
  <c r="D21" i="9"/>
  <c r="C21" i="9"/>
  <c r="F20" i="9"/>
  <c r="G20" i="9" s="1"/>
  <c r="D20" i="9"/>
  <c r="C20" i="9"/>
  <c r="F18" i="9"/>
  <c r="G18" i="9" s="1"/>
  <c r="D18" i="9"/>
  <c r="C18" i="9"/>
  <c r="F17" i="9"/>
  <c r="G17" i="9" s="1"/>
  <c r="D17" i="9"/>
  <c r="C17" i="9"/>
  <c r="F36" i="8"/>
  <c r="G36" i="8" s="1"/>
  <c r="D36" i="8"/>
  <c r="C36" i="8"/>
  <c r="F35" i="8"/>
  <c r="G35" i="8" s="1"/>
  <c r="D35" i="8"/>
  <c r="C35" i="8"/>
  <c r="F33" i="8"/>
  <c r="G33" i="8" s="1"/>
  <c r="D33" i="8"/>
  <c r="C33" i="8"/>
  <c r="F32" i="8"/>
  <c r="G32" i="8" s="1"/>
  <c r="D32" i="8"/>
  <c r="C32" i="8"/>
  <c r="F30" i="8"/>
  <c r="G30" i="8" s="1"/>
  <c r="D30" i="8"/>
  <c r="C30" i="8"/>
  <c r="F29" i="8"/>
  <c r="G29" i="8" s="1"/>
  <c r="D29" i="8"/>
  <c r="C29" i="8"/>
  <c r="F27" i="8"/>
  <c r="G27" i="8" s="1"/>
  <c r="D27" i="8"/>
  <c r="C27" i="8"/>
  <c r="F26" i="8"/>
  <c r="G26" i="8" s="1"/>
  <c r="D26" i="8"/>
  <c r="C26" i="8"/>
  <c r="F24" i="8"/>
  <c r="G24" i="8" s="1"/>
  <c r="D24" i="8"/>
  <c r="C24" i="8"/>
  <c r="F23" i="8"/>
  <c r="G23" i="8" s="1"/>
  <c r="D23" i="8"/>
  <c r="C23" i="8"/>
  <c r="F21" i="8"/>
  <c r="G21" i="8" s="1"/>
  <c r="D21" i="8"/>
  <c r="C21" i="8"/>
  <c r="F20" i="8"/>
  <c r="G20" i="8" s="1"/>
  <c r="D20" i="8"/>
  <c r="C20" i="8"/>
  <c r="F18" i="8"/>
  <c r="G18" i="8" s="1"/>
  <c r="D18" i="8"/>
  <c r="C18" i="8"/>
  <c r="F17" i="8"/>
  <c r="G17" i="8" s="1"/>
  <c r="D17" i="8"/>
  <c r="C17" i="8"/>
  <c r="F38" i="6"/>
  <c r="G38" i="6" s="1"/>
  <c r="D38" i="6"/>
  <c r="C38" i="6"/>
  <c r="F35" i="6"/>
  <c r="G35" i="6" s="1"/>
  <c r="D35" i="6"/>
  <c r="C35" i="6"/>
  <c r="F33" i="6"/>
  <c r="G33" i="6" s="1"/>
  <c r="D33" i="6"/>
  <c r="C33" i="6"/>
  <c r="F32" i="6"/>
  <c r="G32" i="6" s="1"/>
  <c r="D32" i="6"/>
  <c r="C32" i="6"/>
  <c r="F31" i="6"/>
  <c r="G31" i="6" s="1"/>
  <c r="D31" i="6"/>
  <c r="C31" i="6"/>
  <c r="F29" i="6"/>
  <c r="G29" i="6" s="1"/>
  <c r="D29" i="6"/>
  <c r="C29" i="6"/>
  <c r="F28" i="6"/>
  <c r="G28" i="6" s="1"/>
  <c r="D28" i="6"/>
  <c r="C28" i="6"/>
  <c r="F27" i="6"/>
  <c r="G27" i="6" s="1"/>
  <c r="D27" i="6"/>
  <c r="C27" i="6"/>
  <c r="F25" i="6"/>
  <c r="G25" i="6" s="1"/>
  <c r="D25" i="6"/>
  <c r="C25" i="6"/>
  <c r="F24" i="6"/>
  <c r="G24" i="6" s="1"/>
  <c r="D24" i="6"/>
  <c r="C24" i="6"/>
  <c r="F23" i="6"/>
  <c r="G23" i="6" s="1"/>
  <c r="D23" i="6"/>
  <c r="C23" i="6"/>
  <c r="F21" i="6"/>
  <c r="G21" i="6" s="1"/>
  <c r="D21" i="6"/>
  <c r="F20" i="6"/>
  <c r="G20" i="6" s="1"/>
  <c r="D20" i="6"/>
  <c r="F19" i="6"/>
  <c r="G19" i="6" s="1"/>
  <c r="D19" i="6"/>
  <c r="F17" i="6"/>
  <c r="G17" i="6" s="1"/>
  <c r="D17" i="6"/>
  <c r="F15" i="10"/>
  <c r="D8" i="10"/>
  <c r="F23" i="10"/>
  <c r="F22" i="10"/>
  <c r="F21" i="10"/>
  <c r="F20" i="10"/>
  <c r="F19" i="10"/>
  <c r="F25" i="10"/>
  <c r="F17" i="10"/>
</calcChain>
</file>

<file path=xl/sharedStrings.xml><?xml version="1.0" encoding="utf-8"?>
<sst xmlns="http://schemas.openxmlformats.org/spreadsheetml/2006/main" count="321" uniqueCount="145">
  <si>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</si>
  <si>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</si>
  <si>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</si>
  <si>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</si>
  <si>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</si>
  <si>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</si>
  <si>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</si>
  <si>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</si>
  <si>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</si>
  <si>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</si>
  <si>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</si>
  <si>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      CONTRACTOR  PER :</t>
  </si>
  <si>
    <t xml:space="preserve">SHINGLES </t>
  </si>
  <si>
    <t>COMPLETE</t>
  </si>
  <si>
    <t>PROJECT :</t>
  </si>
  <si>
    <t>SERIES :</t>
  </si>
  <si>
    <t>Work Schedule # :</t>
  </si>
  <si>
    <t>A - 4</t>
  </si>
  <si>
    <t>NOTE :   ALL INVOICES MUST INCLUDE THE FOLLOWING ITEMS</t>
  </si>
  <si>
    <t>HST</t>
  </si>
  <si>
    <t xml:space="preserve">105 END </t>
  </si>
  <si>
    <t>110 Mid Standard or Reverse</t>
  </si>
  <si>
    <t>120 Mid Standard or Reverse</t>
  </si>
  <si>
    <t>130 Mid Standard or Reverse</t>
  </si>
  <si>
    <t>140 Mid Standard or Reverse</t>
  </si>
  <si>
    <t>160 Mid Standard or Reverse</t>
  </si>
  <si>
    <t>100 Series</t>
  </si>
  <si>
    <t>800 Series</t>
  </si>
  <si>
    <t>810-A</t>
  </si>
  <si>
    <t>810-B</t>
  </si>
  <si>
    <t>815-A</t>
  </si>
  <si>
    <t>815-B</t>
  </si>
  <si>
    <t>830-A</t>
  </si>
  <si>
    <t>830-B</t>
  </si>
  <si>
    <t>870-A</t>
  </si>
  <si>
    <t>870-B</t>
  </si>
  <si>
    <t>1010-A</t>
  </si>
  <si>
    <t>1010-B</t>
  </si>
  <si>
    <t>1015-A</t>
  </si>
  <si>
    <t>1015-B</t>
  </si>
  <si>
    <t>1016-A</t>
  </si>
  <si>
    <t>1016-B</t>
  </si>
  <si>
    <t>1020-A</t>
  </si>
  <si>
    <t>1020-B</t>
  </si>
  <si>
    <t>1026-A</t>
  </si>
  <si>
    <t>1026-B</t>
  </si>
  <si>
    <t>1030-A</t>
  </si>
  <si>
    <t>1030-B</t>
  </si>
  <si>
    <t>1035-A</t>
  </si>
  <si>
    <t>1035-B</t>
  </si>
  <si>
    <t>1046-B</t>
  </si>
  <si>
    <t>1046-A</t>
  </si>
  <si>
    <t>1050-A</t>
  </si>
  <si>
    <t>1050-B</t>
  </si>
  <si>
    <t>1086-A</t>
  </si>
  <si>
    <t>1086-B</t>
  </si>
  <si>
    <t>1035-CORNER</t>
  </si>
  <si>
    <t>All Series</t>
  </si>
  <si>
    <t xml:space="preserve">  Work Schedule # :</t>
  </si>
  <si>
    <t>** PO REQUIRED **</t>
  </si>
  <si>
    <t>Hourly Rate</t>
  </si>
  <si>
    <t>PER HOUR</t>
  </si>
  <si>
    <t>Ice and Water Shield</t>
  </si>
  <si>
    <t>PER LIN FT</t>
  </si>
  <si>
    <t>Valley Flashing</t>
  </si>
  <si>
    <t>PER 8'</t>
  </si>
  <si>
    <t>Wall Flashing</t>
  </si>
  <si>
    <t>PER SQ</t>
  </si>
  <si>
    <t>Maximum Vent</t>
  </si>
  <si>
    <t>EACH</t>
  </si>
  <si>
    <t>Temporary Water Seal</t>
  </si>
  <si>
    <t>TIME &amp; MATERIAL</t>
  </si>
  <si>
    <t>Shingles</t>
  </si>
  <si>
    <t>1000 Series</t>
  </si>
  <si>
    <t>Model 1026 Sunroom</t>
  </si>
  <si>
    <t>1016-A w/ LOFT</t>
  </si>
  <si>
    <t xml:space="preserve">Valecraft Homes (2019) Initials: </t>
  </si>
  <si>
    <t>SCHEDULE "C"</t>
  </si>
  <si>
    <t>Synthetic</t>
  </si>
  <si>
    <t>CONTRACTOR  PER :</t>
  </si>
  <si>
    <t>TERMS OF PAYMENT</t>
  </si>
  <si>
    <t>DAYS</t>
  </si>
  <si>
    <t>Service Call Rate for repairs &amp; authorized service outside of contractual obligations</t>
  </si>
  <si>
    <r>
      <t xml:space="preserve">   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</si>
  <si>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</si>
  <si>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</si>
  <si>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</t>
  </si>
  <si>
    <t xml:space="preserve">           as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</si>
  <si>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</si>
  <si>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t xml:space="preserve">          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</si>
  <si>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</si>
  <si>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</si>
  <si>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>170 END Corner Only</t>
  </si>
  <si>
    <r>
      <t xml:space="preserve">      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</si>
  <si>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      B - Codes for your operations as per Schedule "C"</t>
  </si>
  <si>
    <t xml:space="preserve">         C - Invoices which have more than one Contract No.  will not be accepted</t>
  </si>
  <si>
    <t xml:space="preserve">         D - A Purchase Order # must be obtained for all work performed which is not included in this contract such as </t>
  </si>
  <si>
    <t xml:space="preserve">              extras, repairs and service. This work must be submitted  on a separate invoice for each Purchase Order #.    </t>
  </si>
  <si>
    <t xml:space="preserve">         E - All invoices, extras, repairs or other must be accompanied by a completion slip, change order or work order from a</t>
  </si>
  <si>
    <t xml:space="preserve">              Valecraft Superintendent and a Purchase Order if applicable.</t>
  </si>
  <si>
    <t xml:space="preserve">         F - Code 680 is for Extras</t>
  </si>
  <si>
    <t xml:space="preserve">         G - Invoices received without ALL proper documentation will be returned.</t>
  </si>
  <si>
    <t>EXTRAS</t>
  </si>
  <si>
    <t>826-A</t>
  </si>
  <si>
    <t>826-B</t>
  </si>
  <si>
    <t>PER SQ. FT.</t>
  </si>
  <si>
    <t>110 Left End Porch side</t>
  </si>
  <si>
    <t>110 Right End Garage side</t>
  </si>
  <si>
    <t>120 Left End Porch side</t>
  </si>
  <si>
    <t>120 Right End Garage side</t>
  </si>
  <si>
    <t>130 Left End  Porch side</t>
  </si>
  <si>
    <t>130 Right End Garage side</t>
  </si>
  <si>
    <t>140 Left End  Porch side</t>
  </si>
  <si>
    <t>140 Right End Garage side</t>
  </si>
  <si>
    <t>160 No Gables</t>
  </si>
  <si>
    <t xml:space="preserve">Contractor: </t>
  </si>
  <si>
    <t>Merkley Oaks</t>
  </si>
  <si>
    <t>XXX - XXX</t>
  </si>
  <si>
    <t>T.B.A.</t>
  </si>
  <si>
    <t>April 1, 2025 to March 31, 2026</t>
  </si>
  <si>
    <t>801-A</t>
  </si>
  <si>
    <t>801-B</t>
  </si>
  <si>
    <t>804-A</t>
  </si>
  <si>
    <t>804-B</t>
  </si>
  <si>
    <t>Optional Client Request Only</t>
  </si>
  <si>
    <t>200 Series</t>
  </si>
  <si>
    <t>Apartments</t>
  </si>
  <si>
    <t>Unit Type "E" 301</t>
  </si>
  <si>
    <t>Unit Type "F" 302</t>
  </si>
  <si>
    <t>Unit Type "G" 303</t>
  </si>
  <si>
    <t>Unit Type "I" 304</t>
  </si>
  <si>
    <t>Unit Type "E" 201</t>
  </si>
  <si>
    <t>Unit Type "F" 202</t>
  </si>
  <si>
    <t>Unit Type "G" 203</t>
  </si>
  <si>
    <t>Unit Type "I" 204</t>
  </si>
  <si>
    <t>Unit Type "E" 101</t>
  </si>
  <si>
    <t>Unit Type "F" 102</t>
  </si>
  <si>
    <t>Unit Type "G" 103</t>
  </si>
  <si>
    <t>Unit Type "H" 104</t>
  </si>
  <si>
    <t>Unit Type "A" B01</t>
  </si>
  <si>
    <t>Unit Type "B" B02</t>
  </si>
  <si>
    <t>Unit Type "C" B03</t>
  </si>
  <si>
    <t>Unit Type "D" B04</t>
  </si>
  <si>
    <t>201 - ELEV "A"</t>
  </si>
  <si>
    <t>201 - ELEV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</si>
</sst>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[$-409]mmmm\ d\,\ yyyy;@"/>
    <numFmt numFmtId="167" formatCode="&quot;$&quot;#,##0.00"/>
  </numFmts>
  <fonts count="17">
    <font>
      <sz val="12"/>
      <name val="Arial"/>
    </font>
    <font>
      <sz val="10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name val="Arial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 style="thin">
        <color indexed="8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 style="double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/>
      <diagonal/>
    </border>
    <border>
      <left style="double">
        <color indexed="8"/>
      </left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theme="1"/>
      </bottom>
      <diagonal/>
    </border>
    <border>
      <left/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/>
      <top style="double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/>
      <right style="double">
        <color theme="1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 style="double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double">
        <color theme="1"/>
      </left>
      <right/>
      <top style="double">
        <color theme="1"/>
      </top>
      <bottom style="thin">
        <color indexed="8"/>
      </bottom>
      <diagonal/>
    </border>
    <border>
      <left/>
      <right style="thin">
        <color indexed="8"/>
      </right>
      <top style="double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theme="1"/>
      </left>
      <right style="double">
        <color indexed="8"/>
      </right>
      <top/>
      <bottom style="double">
        <color indexed="8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indexed="8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indexed="8"/>
      </right>
      <top style="thin">
        <color theme="1"/>
      </top>
      <bottom style="double">
        <color theme="1"/>
      </bottom>
      <diagonal/>
    </border>
    <border>
      <left style="double">
        <color indexed="8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theme="1"/>
      </right>
      <top style="thin">
        <color indexed="8"/>
      </top>
      <bottom style="double">
        <color indexed="8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 style="double">
        <color indexed="8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double">
        <color indexed="8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8"/>
      </right>
      <top style="double">
        <color theme="1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theme="1"/>
      </bottom>
      <diagonal/>
    </border>
    <border>
      <left style="double">
        <color theme="1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theme="1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9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3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5" fontId="1" fillId="0" borderId="1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0" borderId="0" xfId="0" applyFont="1"/>
    <xf numFmtId="0" fontId="8" fillId="0" borderId="20" xfId="0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67" fontId="5" fillId="0" borderId="3" xfId="1" applyNumberFormat="1" applyFont="1" applyBorder="1" applyAlignment="1" applyProtection="1">
      <alignment horizontal="center" vertical="center"/>
    </xf>
    <xf numFmtId="167" fontId="5" fillId="0" borderId="59" xfId="1" applyNumberFormat="1" applyFont="1" applyBorder="1" applyAlignment="1" applyProtection="1">
      <alignment horizontal="center" vertical="center"/>
    </xf>
    <xf numFmtId="167" fontId="10" fillId="0" borderId="24" xfId="1" applyNumberFormat="1" applyFont="1" applyBorder="1" applyAlignment="1" applyProtection="1">
      <alignment horizontal="center" vertical="center"/>
    </xf>
    <xf numFmtId="167" fontId="5" fillId="0" borderId="2" xfId="1" applyNumberFormat="1" applyFont="1" applyBorder="1" applyAlignment="1" applyProtection="1">
      <alignment horizontal="center" vertical="center"/>
    </xf>
    <xf numFmtId="167" fontId="5" fillId="0" borderId="13" xfId="1" applyNumberFormat="1" applyFont="1" applyBorder="1" applyAlignment="1" applyProtection="1">
      <alignment horizontal="center" vertical="center"/>
    </xf>
    <xf numFmtId="167" fontId="10" fillId="0" borderId="59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9" fontId="10" fillId="0" borderId="9" xfId="0" applyNumberFormat="1" applyFont="1" applyBorder="1" applyAlignment="1">
      <alignment horizontal="center" vertical="center"/>
    </xf>
    <xf numFmtId="9" fontId="10" fillId="0" borderId="58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9" fontId="10" fillId="0" borderId="2" xfId="2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5" fillId="0" borderId="8" xfId="1" applyNumberFormat="1" applyFont="1" applyBorder="1" applyAlignment="1" applyProtection="1">
      <alignment horizontal="center" vertical="center"/>
    </xf>
    <xf numFmtId="167" fontId="5" fillId="0" borderId="11" xfId="1" applyNumberFormat="1" applyFont="1" applyBorder="1" applyAlignment="1" applyProtection="1">
      <alignment horizontal="center" vertical="center"/>
    </xf>
    <xf numFmtId="0" fontId="5" fillId="0" borderId="37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165" fontId="5" fillId="0" borderId="3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67" fontId="5" fillId="0" borderId="44" xfId="1" applyNumberFormat="1" applyFont="1" applyBorder="1" applyAlignment="1" applyProtection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166" fontId="10" fillId="0" borderId="35" xfId="0" applyNumberFormat="1" applyFont="1" applyBorder="1" applyAlignment="1">
      <alignment horizontal="center" vertical="center"/>
    </xf>
    <xf numFmtId="165" fontId="5" fillId="0" borderId="36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9" fontId="10" fillId="0" borderId="2" xfId="2" applyFont="1" applyBorder="1" applyAlignment="1" applyProtection="1">
      <alignment horizontal="center" vertical="center"/>
    </xf>
    <xf numFmtId="0" fontId="10" fillId="0" borderId="44" xfId="0" applyFont="1" applyBorder="1" applyAlignment="1">
      <alignment vertical="center"/>
    </xf>
    <xf numFmtId="0" fontId="5" fillId="2" borderId="71" xfId="0" applyFont="1" applyFill="1" applyBorder="1" applyAlignment="1">
      <alignment vertical="center"/>
    </xf>
    <xf numFmtId="0" fontId="5" fillId="2" borderId="72" xfId="0" applyFont="1" applyFill="1" applyBorder="1" applyAlignment="1">
      <alignment vertical="center"/>
    </xf>
    <xf numFmtId="0" fontId="5" fillId="2" borderId="73" xfId="0" applyFont="1" applyFill="1" applyBorder="1" applyAlignment="1">
      <alignment vertical="center"/>
    </xf>
    <xf numFmtId="0" fontId="5" fillId="2" borderId="74" xfId="0" applyFont="1" applyFill="1" applyBorder="1" applyAlignment="1">
      <alignment vertical="center"/>
    </xf>
    <xf numFmtId="0" fontId="5" fillId="2" borderId="7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7" xfId="0" applyFont="1" applyFill="1" applyBorder="1" applyAlignment="1">
      <alignment vertical="center"/>
    </xf>
    <xf numFmtId="0" fontId="1" fillId="2" borderId="7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5" fillId="0" borderId="37" xfId="0" applyFont="1" applyBorder="1" applyAlignment="1">
      <alignment horizontal="right" vertical="center"/>
    </xf>
    <xf numFmtId="0" fontId="8" fillId="0" borderId="3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79" xfId="0" applyFont="1" applyBorder="1" applyAlignment="1">
      <alignment horizontal="center" vertical="center"/>
    </xf>
    <xf numFmtId="164" fontId="1" fillId="0" borderId="47" xfId="0" applyNumberFormat="1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5" fillId="0" borderId="0" xfId="0" applyFont="1"/>
    <xf numFmtId="167" fontId="5" fillId="0" borderId="66" xfId="0" applyNumberFormat="1" applyFont="1" applyBorder="1" applyAlignment="1">
      <alignment horizontal="center" vertical="center"/>
    </xf>
    <xf numFmtId="167" fontId="5" fillId="0" borderId="67" xfId="0" applyNumberFormat="1" applyFont="1" applyBorder="1" applyAlignment="1">
      <alignment horizontal="center" vertical="center"/>
    </xf>
    <xf numFmtId="167" fontId="5" fillId="0" borderId="68" xfId="0" applyNumberFormat="1" applyFont="1" applyBorder="1" applyAlignment="1">
      <alignment horizontal="center" vertical="center"/>
    </xf>
    <xf numFmtId="167" fontId="5" fillId="0" borderId="22" xfId="0" applyNumberFormat="1" applyFont="1" applyBorder="1" applyAlignment="1">
      <alignment horizontal="center" vertical="center"/>
    </xf>
    <xf numFmtId="167" fontId="5" fillId="0" borderId="38" xfId="0" applyNumberFormat="1" applyFont="1" applyBorder="1" applyAlignment="1">
      <alignment horizontal="center" vertical="center"/>
    </xf>
    <xf numFmtId="167" fontId="5" fillId="0" borderId="66" xfId="0" applyNumberFormat="1" applyFont="1" applyBorder="1" applyAlignment="1">
      <alignment vertical="center"/>
    </xf>
    <xf numFmtId="167" fontId="5" fillId="0" borderId="67" xfId="0" applyNumberFormat="1" applyFont="1" applyBorder="1" applyAlignment="1">
      <alignment vertical="center"/>
    </xf>
    <xf numFmtId="167" fontId="5" fillId="0" borderId="68" xfId="0" applyNumberFormat="1" applyFont="1" applyBorder="1" applyAlignment="1">
      <alignment vertical="center"/>
    </xf>
    <xf numFmtId="167" fontId="5" fillId="0" borderId="22" xfId="0" applyNumberFormat="1" applyFont="1" applyBorder="1" applyAlignment="1">
      <alignment vertical="center"/>
    </xf>
    <xf numFmtId="167" fontId="5" fillId="0" borderId="23" xfId="0" applyNumberFormat="1" applyFont="1" applyBorder="1" applyAlignment="1">
      <alignment vertical="center"/>
    </xf>
    <xf numFmtId="167" fontId="5" fillId="0" borderId="62" xfId="1" applyNumberFormat="1" applyFont="1" applyBorder="1" applyAlignment="1" applyProtection="1">
      <alignment vertical="center"/>
    </xf>
    <xf numFmtId="167" fontId="5" fillId="0" borderId="2" xfId="1" applyNumberFormat="1" applyFont="1" applyBorder="1" applyAlignment="1" applyProtection="1">
      <alignment vertical="center"/>
    </xf>
    <xf numFmtId="167" fontId="5" fillId="0" borderId="13" xfId="1" applyNumberFormat="1" applyFont="1" applyBorder="1" applyAlignment="1" applyProtection="1">
      <alignment vertical="center"/>
    </xf>
    <xf numFmtId="167" fontId="5" fillId="0" borderId="28" xfId="0" applyNumberFormat="1" applyFont="1" applyBorder="1" applyAlignment="1">
      <alignment vertical="center"/>
    </xf>
    <xf numFmtId="167" fontId="5" fillId="0" borderId="29" xfId="0" applyNumberFormat="1" applyFont="1" applyBorder="1" applyAlignment="1">
      <alignment vertical="center"/>
    </xf>
    <xf numFmtId="167" fontId="5" fillId="0" borderId="64" xfId="0" applyNumberFormat="1" applyFont="1" applyBorder="1" applyAlignment="1">
      <alignment vertical="center"/>
    </xf>
    <xf numFmtId="167" fontId="5" fillId="0" borderId="54" xfId="0" applyNumberFormat="1" applyFont="1" applyBorder="1" applyAlignment="1">
      <alignment vertical="center"/>
    </xf>
    <xf numFmtId="167" fontId="5" fillId="0" borderId="31" xfId="0" applyNumberFormat="1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1" fillId="2" borderId="71" xfId="0" applyFont="1" applyFill="1" applyBorder="1" applyAlignment="1">
      <alignment vertical="center"/>
    </xf>
    <xf numFmtId="0" fontId="1" fillId="2" borderId="74" xfId="0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7" fontId="5" fillId="0" borderId="8" xfId="1" applyNumberFormat="1" applyFont="1" applyBorder="1" applyAlignment="1" applyProtection="1">
      <alignment horizontal="right" vertical="center"/>
    </xf>
    <xf numFmtId="167" fontId="5" fillId="0" borderId="2" xfId="1" applyNumberFormat="1" applyFont="1" applyBorder="1" applyAlignment="1" applyProtection="1">
      <alignment horizontal="right" vertical="center"/>
    </xf>
    <xf numFmtId="167" fontId="5" fillId="0" borderId="44" xfId="1" applyNumberFormat="1" applyFont="1" applyBorder="1" applyAlignment="1" applyProtection="1">
      <alignment horizontal="right" vertical="center"/>
    </xf>
    <xf numFmtId="44" fontId="5" fillId="0" borderId="8" xfId="1" applyFont="1" applyBorder="1" applyAlignment="1" applyProtection="1">
      <alignment vertical="center"/>
    </xf>
    <xf numFmtId="44" fontId="5" fillId="0" borderId="2" xfId="1" applyFont="1" applyBorder="1" applyAlignment="1" applyProtection="1">
      <alignment vertical="center"/>
    </xf>
    <xf numFmtId="44" fontId="5" fillId="0" borderId="44" xfId="1" applyFont="1" applyBorder="1" applyAlignment="1" applyProtection="1">
      <alignment vertical="center"/>
    </xf>
    <xf numFmtId="44" fontId="5" fillId="0" borderId="9" xfId="1" applyFont="1" applyBorder="1" applyAlignment="1" applyProtection="1">
      <alignment vertical="center"/>
    </xf>
    <xf numFmtId="44" fontId="5" fillId="0" borderId="10" xfId="1" applyFont="1" applyBorder="1" applyAlignment="1" applyProtection="1">
      <alignment vertical="center"/>
    </xf>
    <xf numFmtId="44" fontId="5" fillId="0" borderId="53" xfId="1" applyFont="1" applyBorder="1" applyAlignment="1" applyProtection="1">
      <alignment vertical="center"/>
    </xf>
    <xf numFmtId="0" fontId="8" fillId="2" borderId="74" xfId="0" applyFont="1" applyFill="1" applyBorder="1" applyAlignment="1">
      <alignment vertical="center"/>
    </xf>
    <xf numFmtId="0" fontId="8" fillId="2" borderId="70" xfId="0" applyFont="1" applyFill="1" applyBorder="1" applyAlignment="1">
      <alignment vertical="center"/>
    </xf>
    <xf numFmtId="0" fontId="8" fillId="2" borderId="75" xfId="0" applyFont="1" applyFill="1" applyBorder="1" applyAlignment="1">
      <alignment vertical="center"/>
    </xf>
    <xf numFmtId="167" fontId="10" fillId="3" borderId="8" xfId="1" applyNumberFormat="1" applyFont="1" applyFill="1" applyBorder="1" applyAlignment="1" applyProtection="1">
      <alignment horizontal="center" vertical="center"/>
    </xf>
    <xf numFmtId="0" fontId="3" fillId="0" borderId="85" xfId="0" applyFont="1" applyBorder="1" applyAlignment="1">
      <alignment horizontal="center" vertical="center"/>
    </xf>
    <xf numFmtId="167" fontId="5" fillId="0" borderId="87" xfId="1" applyNumberFormat="1" applyFont="1" applyBorder="1" applyAlignment="1" applyProtection="1">
      <alignment horizontal="center" vertical="center"/>
    </xf>
    <xf numFmtId="167" fontId="5" fillId="0" borderId="88" xfId="1" applyNumberFormat="1" applyFont="1" applyBorder="1" applyAlignment="1" applyProtection="1">
      <alignment horizontal="center" vertical="center"/>
    </xf>
    <xf numFmtId="167" fontId="5" fillId="0" borderId="90" xfId="1" applyNumberFormat="1" applyFont="1" applyBorder="1" applyAlignment="1" applyProtection="1">
      <alignment horizontal="center" vertical="center"/>
    </xf>
    <xf numFmtId="167" fontId="5" fillId="0" borderId="91" xfId="1" applyNumberFormat="1" applyFont="1" applyBorder="1" applyAlignment="1" applyProtection="1">
      <alignment horizontal="center" vertical="center"/>
    </xf>
    <xf numFmtId="167" fontId="5" fillId="0" borderId="93" xfId="1" applyNumberFormat="1" applyFont="1" applyBorder="1" applyAlignment="1" applyProtection="1">
      <alignment horizontal="center" vertical="center"/>
    </xf>
    <xf numFmtId="167" fontId="5" fillId="0" borderId="94" xfId="1" applyNumberFormat="1" applyFont="1" applyBorder="1" applyAlignment="1" applyProtection="1">
      <alignment horizontal="center" vertical="center"/>
    </xf>
    <xf numFmtId="0" fontId="1" fillId="2" borderId="47" xfId="0" applyFont="1" applyFill="1" applyBorder="1" applyAlignment="1">
      <alignment vertical="center"/>
    </xf>
    <xf numFmtId="167" fontId="5" fillId="0" borderId="95" xfId="1" applyNumberFormat="1" applyFont="1" applyBorder="1" applyAlignment="1" applyProtection="1">
      <alignment horizontal="center" vertical="center"/>
    </xf>
    <xf numFmtId="167" fontId="5" fillId="0" borderId="52" xfId="1" applyNumberFormat="1" applyFont="1" applyBorder="1" applyAlignment="1" applyProtection="1">
      <alignment horizontal="center" vertical="center"/>
    </xf>
    <xf numFmtId="167" fontId="5" fillId="0" borderId="96" xfId="1" applyNumberFormat="1" applyFont="1" applyBorder="1" applyAlignment="1" applyProtection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167" fontId="5" fillId="3" borderId="13" xfId="1" applyNumberFormat="1" applyFont="1" applyFill="1" applyBorder="1" applyAlignment="1" applyProtection="1">
      <alignment horizontal="center" vertical="center"/>
    </xf>
    <xf numFmtId="166" fontId="10" fillId="0" borderId="65" xfId="0" applyNumberFormat="1" applyFont="1" applyBorder="1" applyAlignment="1">
      <alignment horizontal="center" vertical="center"/>
    </xf>
    <xf numFmtId="166" fontId="10" fillId="0" borderId="84" xfId="0" applyNumberFormat="1" applyFont="1" applyBorder="1" applyAlignment="1">
      <alignment horizontal="center" vertical="center"/>
    </xf>
    <xf numFmtId="9" fontId="10" fillId="0" borderId="63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7" fontId="10" fillId="3" borderId="24" xfId="1" applyNumberFormat="1" applyFont="1" applyFill="1" applyBorder="1" applyAlignment="1" applyProtection="1">
      <alignment horizontal="center" vertical="center"/>
    </xf>
    <xf numFmtId="167" fontId="5" fillId="3" borderId="2" xfId="1" applyNumberFormat="1" applyFont="1" applyFill="1" applyBorder="1" applyAlignment="1" applyProtection="1">
      <alignment horizontal="center" vertical="center"/>
    </xf>
    <xf numFmtId="167" fontId="8" fillId="3" borderId="2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5" fillId="3" borderId="44" xfId="1" applyNumberFormat="1" applyFont="1" applyFill="1" applyBorder="1" applyAlignment="1" applyProtection="1">
      <alignment horizontal="center" vertical="center"/>
    </xf>
    <xf numFmtId="167" fontId="8" fillId="3" borderId="48" xfId="0" applyNumberFormat="1" applyFont="1" applyFill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2" borderId="72" xfId="0" applyFont="1" applyFill="1" applyBorder="1" applyAlignment="1">
      <alignment vertical="center"/>
    </xf>
    <xf numFmtId="167" fontId="5" fillId="0" borderId="97" xfId="1" applyNumberFormat="1" applyFont="1" applyBorder="1" applyAlignment="1" applyProtection="1">
      <alignment horizontal="center" vertical="center"/>
    </xf>
    <xf numFmtId="167" fontId="5" fillId="0" borderId="98" xfId="1" applyNumberFormat="1" applyFont="1" applyBorder="1" applyAlignment="1" applyProtection="1">
      <alignment horizontal="center" vertical="center"/>
    </xf>
    <xf numFmtId="167" fontId="5" fillId="0" borderId="99" xfId="1" applyNumberFormat="1" applyFont="1" applyBorder="1" applyAlignment="1" applyProtection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" fillId="2" borderId="73" xfId="0" applyFont="1" applyFill="1" applyBorder="1" applyAlignment="1">
      <alignment vertical="center"/>
    </xf>
    <xf numFmtId="167" fontId="10" fillId="0" borderId="100" xfId="1" applyNumberFormat="1" applyFont="1" applyBorder="1" applyAlignment="1" applyProtection="1">
      <alignment horizontal="center" vertical="center"/>
    </xf>
    <xf numFmtId="167" fontId="10" fillId="0" borderId="101" xfId="1" applyNumberFormat="1" applyFont="1" applyBorder="1" applyAlignment="1" applyProtection="1">
      <alignment horizontal="center" vertical="center"/>
    </xf>
    <xf numFmtId="167" fontId="10" fillId="0" borderId="102" xfId="1" applyNumberFormat="1" applyFont="1" applyBorder="1" applyAlignment="1" applyProtection="1">
      <alignment horizontal="center" vertical="center"/>
    </xf>
    <xf numFmtId="167" fontId="10" fillId="3" borderId="101" xfId="1" applyNumberFormat="1" applyFont="1" applyFill="1" applyBorder="1" applyAlignment="1" applyProtection="1">
      <alignment horizontal="center" vertical="center"/>
    </xf>
    <xf numFmtId="167" fontId="5" fillId="3" borderId="91" xfId="1" applyNumberFormat="1" applyFont="1" applyFill="1" applyBorder="1" applyAlignment="1" applyProtection="1">
      <alignment horizontal="center" vertical="center"/>
    </xf>
    <xf numFmtId="167" fontId="5" fillId="3" borderId="52" xfId="1" applyNumberFormat="1" applyFont="1" applyFill="1" applyBorder="1" applyAlignment="1" applyProtection="1">
      <alignment horizontal="center" vertical="center"/>
    </xf>
    <xf numFmtId="166" fontId="10" fillId="0" borderId="39" xfId="0" applyNumberFormat="1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164" fontId="5" fillId="4" borderId="22" xfId="0" applyNumberFormat="1" applyFont="1" applyFill="1" applyBorder="1" applyAlignment="1">
      <alignment vertical="center"/>
    </xf>
    <xf numFmtId="164" fontId="5" fillId="4" borderId="12" xfId="0" applyNumberFormat="1" applyFont="1" applyFill="1" applyBorder="1" applyAlignment="1">
      <alignment vertical="center"/>
    </xf>
    <xf numFmtId="164" fontId="5" fillId="4" borderId="38" xfId="0" applyNumberFormat="1" applyFont="1" applyFill="1" applyBorder="1" applyAlignment="1">
      <alignment vertical="center"/>
    </xf>
    <xf numFmtId="167" fontId="10" fillId="4" borderId="8" xfId="1" applyNumberFormat="1" applyFont="1" applyFill="1" applyBorder="1" applyAlignment="1" applyProtection="1">
      <alignment horizontal="center" vertical="center"/>
    </xf>
    <xf numFmtId="167" fontId="5" fillId="4" borderId="2" xfId="1" applyNumberFormat="1" applyFont="1" applyFill="1" applyBorder="1" applyAlignment="1" applyProtection="1">
      <alignment horizontal="center" vertical="center"/>
    </xf>
    <xf numFmtId="167" fontId="5" fillId="4" borderId="52" xfId="1" applyNumberFormat="1" applyFont="1" applyFill="1" applyBorder="1" applyAlignment="1" applyProtection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 applyProtection="1">
      <alignment horizontal="right" vertical="center"/>
    </xf>
    <xf numFmtId="167" fontId="5" fillId="4" borderId="2" xfId="1" applyNumberFormat="1" applyFont="1" applyFill="1" applyBorder="1" applyAlignment="1" applyProtection="1">
      <alignment horizontal="right" vertical="center"/>
    </xf>
    <xf numFmtId="167" fontId="5" fillId="4" borderId="44" xfId="1" applyNumberFormat="1" applyFont="1" applyFill="1" applyBorder="1" applyAlignment="1" applyProtection="1">
      <alignment horizontal="right" vertical="center"/>
    </xf>
    <xf numFmtId="0" fontId="10" fillId="0" borderId="107" xfId="0" applyFont="1" applyBorder="1" applyAlignment="1">
      <alignment horizontal="center" vertical="center"/>
    </xf>
    <xf numFmtId="0" fontId="5" fillId="4" borderId="107" xfId="0" applyFont="1" applyFill="1" applyBorder="1" applyAlignment="1">
      <alignment vertical="center"/>
    </xf>
    <xf numFmtId="167" fontId="5" fillId="4" borderId="3" xfId="1" applyNumberFormat="1" applyFont="1" applyFill="1" applyBorder="1" applyAlignment="1" applyProtection="1">
      <alignment horizontal="center" vertical="center"/>
    </xf>
    <xf numFmtId="167" fontId="5" fillId="4" borderId="59" xfId="1" applyNumberFormat="1" applyFont="1" applyFill="1" applyBorder="1" applyAlignment="1" applyProtection="1">
      <alignment horizontal="center" vertical="center"/>
    </xf>
    <xf numFmtId="167" fontId="10" fillId="4" borderId="24" xfId="1" applyNumberFormat="1" applyFont="1" applyFill="1" applyBorder="1" applyAlignment="1" applyProtection="1">
      <alignment horizontal="center" vertical="center"/>
    </xf>
    <xf numFmtId="167" fontId="5" fillId="4" borderId="44" xfId="1" applyNumberFormat="1" applyFont="1" applyFill="1" applyBorder="1" applyAlignment="1" applyProtection="1">
      <alignment horizontal="center" vertical="center"/>
    </xf>
    <xf numFmtId="0" fontId="5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167" fontId="5" fillId="4" borderId="90" xfId="1" applyNumberFormat="1" applyFont="1" applyFill="1" applyBorder="1" applyAlignment="1" applyProtection="1">
      <alignment horizontal="center" vertical="center"/>
    </xf>
    <xf numFmtId="167" fontId="5" fillId="4" borderId="98" xfId="1" applyNumberFormat="1" applyFont="1" applyFill="1" applyBorder="1" applyAlignment="1" applyProtection="1">
      <alignment horizontal="center" vertical="center"/>
    </xf>
    <xf numFmtId="167" fontId="10" fillId="4" borderId="101" xfId="1" applyNumberFormat="1" applyFont="1" applyFill="1" applyBorder="1" applyAlignment="1" applyProtection="1">
      <alignment horizontal="center" vertical="center"/>
    </xf>
    <xf numFmtId="167" fontId="5" fillId="4" borderId="91" xfId="1" applyNumberFormat="1" applyFont="1" applyFill="1" applyBorder="1" applyAlignment="1" applyProtection="1">
      <alignment horizontal="center" vertical="center"/>
    </xf>
    <xf numFmtId="0" fontId="8" fillId="4" borderId="0" xfId="0" applyFont="1" applyFill="1"/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4" borderId="89" xfId="0" applyFont="1" applyFill="1" applyBorder="1" applyAlignment="1">
      <alignment horizontal="center" vertical="center"/>
    </xf>
    <xf numFmtId="0" fontId="10" fillId="4" borderId="90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167" fontId="5" fillId="4" borderId="24" xfId="1" applyNumberFormat="1" applyFont="1" applyFill="1" applyBorder="1" applyAlignment="1" applyProtection="1">
      <alignment horizontal="center" vertical="center"/>
    </xf>
    <xf numFmtId="167" fontId="5" fillId="4" borderId="13" xfId="1" applyNumberFormat="1" applyFont="1" applyFill="1" applyBorder="1" applyAlignment="1" applyProtection="1">
      <alignment horizontal="center" vertical="center"/>
    </xf>
    <xf numFmtId="1" fontId="5" fillId="4" borderId="24" xfId="0" applyNumberFormat="1" applyFont="1" applyFill="1" applyBorder="1" applyAlignment="1">
      <alignment horizontal="center" vertical="center"/>
    </xf>
    <xf numFmtId="1" fontId="5" fillId="4" borderId="13" xfId="0" applyNumberFormat="1" applyFont="1" applyFill="1" applyBorder="1" applyAlignment="1">
      <alignment horizontal="center" vertical="center"/>
    </xf>
    <xf numFmtId="164" fontId="5" fillId="4" borderId="108" xfId="0" applyNumberFormat="1" applyFont="1" applyFill="1" applyBorder="1" applyAlignment="1">
      <alignment vertical="center"/>
    </xf>
    <xf numFmtId="164" fontId="5" fillId="4" borderId="104" xfId="0" applyNumberFormat="1" applyFont="1" applyFill="1" applyBorder="1" applyAlignment="1">
      <alignment vertical="center"/>
    </xf>
    <xf numFmtId="44" fontId="5" fillId="4" borderId="24" xfId="1" applyFont="1" applyFill="1" applyBorder="1" applyAlignment="1" applyProtection="1">
      <alignment horizontal="center" vertical="center"/>
    </xf>
    <xf numFmtId="44" fontId="5" fillId="4" borderId="13" xfId="1" applyFont="1" applyFill="1" applyBorder="1" applyAlignment="1" applyProtection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" fillId="0" borderId="80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47" xfId="0" applyNumberFormat="1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9" xfId="0" applyFont="1" applyBorder="1" applyAlignment="1">
      <alignment vertical="center"/>
    </xf>
    <xf numFmtId="0" fontId="1" fillId="0" borderId="81" xfId="0" applyFont="1" applyBorder="1" applyAlignment="1">
      <alignment horizontal="left" vertical="center"/>
    </xf>
    <xf numFmtId="167" fontId="5" fillId="0" borderId="24" xfId="1" applyNumberFormat="1" applyFont="1" applyBorder="1" applyAlignment="1" applyProtection="1">
      <alignment horizontal="right" vertical="center"/>
    </xf>
    <xf numFmtId="167" fontId="5" fillId="0" borderId="13" xfId="1" applyNumberFormat="1" applyFont="1" applyBorder="1" applyAlignment="1" applyProtection="1">
      <alignment horizontal="right" vertical="center"/>
    </xf>
    <xf numFmtId="167" fontId="5" fillId="4" borderId="24" xfId="1" applyNumberFormat="1" applyFont="1" applyFill="1" applyBorder="1" applyAlignment="1" applyProtection="1">
      <alignment horizontal="right" vertical="center"/>
    </xf>
    <xf numFmtId="167" fontId="5" fillId="4" borderId="13" xfId="1" applyNumberFormat="1" applyFont="1" applyFill="1" applyBorder="1" applyAlignment="1" applyProtection="1">
      <alignment horizontal="right" vertical="center"/>
    </xf>
    <xf numFmtId="44" fontId="5" fillId="0" borderId="33" xfId="1" applyFont="1" applyBorder="1" applyAlignment="1" applyProtection="1">
      <alignment horizontal="center" vertical="center"/>
    </xf>
    <xf numFmtId="44" fontId="5" fillId="0" borderId="105" xfId="1" applyFont="1" applyBorder="1" applyAlignment="1" applyProtection="1">
      <alignment horizontal="center" vertical="center"/>
    </xf>
    <xf numFmtId="0" fontId="5" fillId="0" borderId="108" xfId="0" applyFont="1" applyBorder="1" applyAlignment="1">
      <alignment vertical="center"/>
    </xf>
    <xf numFmtId="0" fontId="5" fillId="0" borderId="104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105" xfId="0" applyFont="1" applyBorder="1" applyAlignment="1">
      <alignment vertical="center"/>
    </xf>
    <xf numFmtId="0" fontId="8" fillId="2" borderId="109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44" fontId="5" fillId="0" borderId="24" xfId="1" applyFont="1" applyBorder="1" applyAlignment="1" applyProtection="1">
      <alignment horizontal="center" vertical="center"/>
    </xf>
    <xf numFmtId="44" fontId="5" fillId="0" borderId="13" xfId="1" applyFont="1" applyBorder="1" applyAlignment="1" applyProtection="1">
      <alignment horizontal="center" vertical="center"/>
    </xf>
  </cellXfs>
  <cellStyles count="3">
    <cellStyle name="Currency 2" xfId="1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95"/>
  <sheetViews>
    <sheetView tabSelected="1" defaultGridColor="0" view="pageBreakPreview" colorId="22" zoomScaleNormal="100" zoomScaleSheetLayoutView="100" workbookViewId="0">
      <selection activeCell="B4" sqref="B4"/>
    </sheetView>
  </sheetViews>
  <sheetFormatPr defaultColWidth="9.77734375" defaultRowHeight="15.75"/>
  <cols>
    <col min="1" max="1" width="15.77734375" style="5" customWidth="1"/>
    <col min="2" max="2" width="9.77734375" style="5" customWidth="1"/>
    <col min="3" max="5" width="12.77734375" style="5" customWidth="1"/>
    <col min="6" max="6" width="15.77734375" style="5" customWidth="1"/>
    <col min="7" max="7" width="12.77734375" style="5" customWidth="1"/>
    <col min="8" max="9" width="9.77734375" style="5"/>
    <col min="10" max="16384" width="9.77734375" style="4"/>
  </cols>
  <sheetData>
    <row r="1" spans="1:9" ht="15" customHeight="1" thickTop="1">
      <c r="A1" s="11"/>
      <c r="B1" s="12"/>
      <c r="C1" s="12"/>
      <c r="D1" s="12"/>
      <c r="E1" s="12"/>
      <c r="F1" s="12"/>
      <c r="G1" s="13"/>
    </row>
    <row r="2" spans="1:9" ht="20.100000000000001" customHeight="1">
      <c r="A2" s="222" t="s">
        <v>77</v>
      </c>
      <c r="B2" s="223"/>
      <c r="C2" s="223"/>
      <c r="D2" s="223"/>
      <c r="E2" s="223"/>
      <c r="F2" s="223"/>
      <c r="G2" s="224"/>
    </row>
    <row r="3" spans="1:9" ht="15" customHeight="1">
      <c r="A3" s="14"/>
      <c r="B3" s="7"/>
      <c r="C3" s="7"/>
      <c r="D3" s="7"/>
      <c r="E3" s="29"/>
      <c r="F3" s="30"/>
      <c r="G3" s="16"/>
    </row>
    <row r="4" spans="1:9" ht="15" customHeight="1">
      <c r="A4" s="17" t="s">
        <v>14</v>
      </c>
      <c r="B4" s="26" t="s">
        <v>116</v>
      </c>
      <c r="C4" s="22"/>
      <c r="D4" s="22"/>
      <c r="E4" s="29" t="s">
        <v>0</v>
      </c>
      <c r="F4" s="27">
        <v>45748</v>
      </c>
      <c r="G4" s="19"/>
    </row>
    <row r="5" spans="1:9" ht="15" customHeight="1">
      <c r="A5" s="17" t="s">
        <v>15</v>
      </c>
      <c r="B5" s="31" t="s">
        <v>26</v>
      </c>
      <c r="C5" s="22"/>
      <c r="D5" s="22"/>
      <c r="E5" s="29" t="s">
        <v>2</v>
      </c>
      <c r="F5" s="25" t="s">
        <v>117</v>
      </c>
      <c r="G5" s="20"/>
    </row>
    <row r="6" spans="1:9" ht="15" customHeight="1">
      <c r="A6" s="17"/>
      <c r="B6" s="7" t="s">
        <v>1</v>
      </c>
      <c r="C6" s="7"/>
      <c r="D6" s="7"/>
      <c r="E6" s="18"/>
      <c r="F6" s="18"/>
      <c r="G6" s="19"/>
    </row>
    <row r="7" spans="1:9" ht="15" customHeight="1">
      <c r="A7" s="17" t="s">
        <v>3</v>
      </c>
      <c r="B7" s="26" t="s">
        <v>118</v>
      </c>
      <c r="C7" s="22"/>
      <c r="D7" s="7"/>
      <c r="E7" s="229" t="s">
        <v>4</v>
      </c>
      <c r="F7" s="229"/>
      <c r="G7" s="19"/>
    </row>
    <row r="8" spans="1:9" ht="15" customHeight="1">
      <c r="A8" s="17" t="s">
        <v>16</v>
      </c>
      <c r="B8" s="26" t="s">
        <v>17</v>
      </c>
      <c r="C8" s="7"/>
      <c r="D8" s="7"/>
      <c r="E8" s="230" t="s">
        <v>119</v>
      </c>
      <c r="F8" s="230"/>
      <c r="G8" s="20"/>
    </row>
    <row r="9" spans="1:9" ht="15" customHeight="1" thickBot="1">
      <c r="A9" s="14"/>
      <c r="B9" s="21"/>
      <c r="C9" s="7"/>
      <c r="D9" s="7"/>
      <c r="E9" s="22"/>
      <c r="F9" s="22"/>
      <c r="G9" s="23"/>
    </row>
    <row r="10" spans="1:9" s="37" customFormat="1" ht="15" customHeight="1" thickTop="1" thickBot="1">
      <c r="A10" s="225"/>
      <c r="B10" s="226"/>
      <c r="C10" s="34"/>
      <c r="D10" s="34"/>
      <c r="E10" s="33"/>
      <c r="F10" s="35"/>
      <c r="G10" s="36"/>
      <c r="H10" s="18"/>
      <c r="I10" s="18"/>
    </row>
    <row r="11" spans="1:9" s="37" customFormat="1" ht="15" customHeight="1" thickTop="1">
      <c r="A11" s="227" t="s">
        <v>7</v>
      </c>
      <c r="B11" s="228"/>
      <c r="C11" s="54" t="s">
        <v>12</v>
      </c>
      <c r="D11" s="25" t="s">
        <v>12</v>
      </c>
      <c r="E11" s="61" t="s">
        <v>5</v>
      </c>
      <c r="F11" s="62" t="s">
        <v>19</v>
      </c>
      <c r="G11" s="63" t="s">
        <v>6</v>
      </c>
      <c r="H11" s="18"/>
      <c r="I11" s="18"/>
    </row>
    <row r="12" spans="1:9" s="37" customFormat="1" ht="15" customHeight="1">
      <c r="A12" s="220" t="s">
        <v>1</v>
      </c>
      <c r="B12" s="221"/>
      <c r="C12" s="54" t="s">
        <v>13</v>
      </c>
      <c r="D12" s="25" t="s">
        <v>13</v>
      </c>
      <c r="E12" s="55"/>
      <c r="F12" s="56"/>
      <c r="G12" s="57"/>
      <c r="H12" s="18"/>
      <c r="I12" s="18"/>
    </row>
    <row r="13" spans="1:9" s="37" customFormat="1" ht="15" customHeight="1">
      <c r="A13" s="220" t="s">
        <v>8</v>
      </c>
      <c r="B13" s="221"/>
      <c r="C13" s="54">
        <v>200</v>
      </c>
      <c r="D13" s="25">
        <v>200</v>
      </c>
      <c r="E13" s="55"/>
      <c r="F13" s="64">
        <v>0.13</v>
      </c>
      <c r="G13" s="65"/>
      <c r="H13" s="18"/>
      <c r="I13" s="18"/>
    </row>
    <row r="14" spans="1:9" s="37" customFormat="1" ht="15" customHeight="1" thickBot="1">
      <c r="A14" s="231"/>
      <c r="B14" s="232"/>
      <c r="C14" s="58">
        <v>0.8</v>
      </c>
      <c r="D14" s="59">
        <v>0.2</v>
      </c>
      <c r="E14" s="172">
        <v>1</v>
      </c>
      <c r="F14" s="173"/>
      <c r="G14" s="60"/>
      <c r="H14" s="18"/>
      <c r="I14" s="18"/>
    </row>
    <row r="15" spans="1:9" s="37" customFormat="1" ht="20.100000000000001" customHeight="1" thickTop="1" thickBot="1">
      <c r="A15" s="233" t="s">
        <v>9</v>
      </c>
      <c r="B15" s="234"/>
      <c r="C15" s="99"/>
      <c r="D15" s="100"/>
      <c r="E15" s="101"/>
      <c r="F15" s="102"/>
      <c r="G15" s="103"/>
      <c r="H15" s="18"/>
      <c r="I15" s="18"/>
    </row>
    <row r="16" spans="1:9" s="37" customFormat="1" ht="15" customHeight="1" thickTop="1">
      <c r="A16" s="235" t="s">
        <v>1</v>
      </c>
      <c r="B16" s="236"/>
      <c r="C16" s="118"/>
      <c r="D16" s="119"/>
      <c r="E16" s="120" t="s">
        <v>1</v>
      </c>
      <c r="F16" s="121" t="s">
        <v>1</v>
      </c>
      <c r="G16" s="122" t="s">
        <v>1</v>
      </c>
      <c r="H16" s="18"/>
      <c r="I16" s="18"/>
    </row>
    <row r="17" spans="1:9" s="37" customFormat="1" ht="15" customHeight="1">
      <c r="A17" s="220" t="s">
        <v>20</v>
      </c>
      <c r="B17" s="221"/>
      <c r="C17" s="48">
        <f>E17*C$14</f>
        <v>0</v>
      </c>
      <c r="D17" s="49">
        <f>E17*D$14</f>
        <v>0</v>
      </c>
      <c r="E17" s="174">
        <v>0</v>
      </c>
      <c r="F17" s="175">
        <f>E17*$F$13</f>
        <v>0</v>
      </c>
      <c r="G17" s="169">
        <f>+E17+F17</f>
        <v>0</v>
      </c>
      <c r="H17" s="18"/>
      <c r="I17" s="18"/>
    </row>
    <row r="18" spans="1:9" s="37" customFormat="1" ht="15" customHeight="1">
      <c r="A18" s="220"/>
      <c r="B18" s="221"/>
      <c r="C18" s="48"/>
      <c r="D18" s="53"/>
      <c r="E18" s="50"/>
      <c r="F18" s="51"/>
      <c r="G18" s="52"/>
      <c r="H18" s="18"/>
      <c r="I18" s="18"/>
    </row>
    <row r="19" spans="1:9" s="37" customFormat="1" ht="15" customHeight="1">
      <c r="A19" s="220" t="s">
        <v>21</v>
      </c>
      <c r="B19" s="221"/>
      <c r="C19" s="48">
        <f>E19*C$14</f>
        <v>0</v>
      </c>
      <c r="D19" s="49">
        <f>E19*D$14</f>
        <v>0</v>
      </c>
      <c r="E19" s="174">
        <v>0</v>
      </c>
      <c r="F19" s="175">
        <f t="shared" ref="F19:F38" si="0">E19*$F$13</f>
        <v>0</v>
      </c>
      <c r="G19" s="169">
        <f>+E19+F19</f>
        <v>0</v>
      </c>
      <c r="H19" s="18"/>
      <c r="I19" s="18"/>
    </row>
    <row r="20" spans="1:9" s="37" customFormat="1" ht="15" customHeight="1">
      <c r="A20" s="220" t="s">
        <v>106</v>
      </c>
      <c r="B20" s="221"/>
      <c r="C20" s="48">
        <f>E20*C$14</f>
        <v>0</v>
      </c>
      <c r="D20" s="49">
        <f>E20*D$14</f>
        <v>0</v>
      </c>
      <c r="E20" s="174">
        <v>0</v>
      </c>
      <c r="F20" s="175">
        <f t="shared" si="0"/>
        <v>0</v>
      </c>
      <c r="G20" s="169">
        <f>+E20+F20</f>
        <v>0</v>
      </c>
      <c r="H20" s="18"/>
      <c r="I20" s="18"/>
    </row>
    <row r="21" spans="1:9" s="37" customFormat="1" ht="15" customHeight="1">
      <c r="A21" s="220" t="s">
        <v>107</v>
      </c>
      <c r="B21" s="221"/>
      <c r="C21" s="48">
        <f>E21*C$14</f>
        <v>0</v>
      </c>
      <c r="D21" s="49">
        <f>E21*D$14</f>
        <v>0</v>
      </c>
      <c r="E21" s="174">
        <v>0</v>
      </c>
      <c r="F21" s="175">
        <f t="shared" si="0"/>
        <v>0</v>
      </c>
      <c r="G21" s="169">
        <f>+E21+F21</f>
        <v>0</v>
      </c>
      <c r="H21" s="18"/>
      <c r="I21" s="18"/>
    </row>
    <row r="22" spans="1:9" s="37" customFormat="1" ht="15" customHeight="1">
      <c r="A22" s="220"/>
      <c r="B22" s="221"/>
      <c r="C22" s="48"/>
      <c r="D22" s="53"/>
      <c r="E22" s="50"/>
      <c r="F22" s="51"/>
      <c r="G22" s="52"/>
      <c r="H22" s="18"/>
      <c r="I22" s="18"/>
    </row>
    <row r="23" spans="1:9" s="37" customFormat="1" ht="15" customHeight="1">
      <c r="A23" s="220" t="s">
        <v>22</v>
      </c>
      <c r="B23" s="221"/>
      <c r="C23" s="48">
        <f>E23*C$14</f>
        <v>0</v>
      </c>
      <c r="D23" s="49">
        <f>E23*D$14</f>
        <v>0</v>
      </c>
      <c r="E23" s="174">
        <v>0</v>
      </c>
      <c r="F23" s="175">
        <f t="shared" si="0"/>
        <v>0</v>
      </c>
      <c r="G23" s="169">
        <f>+E23+F23</f>
        <v>0</v>
      </c>
      <c r="H23" s="18"/>
      <c r="I23" s="18"/>
    </row>
    <row r="24" spans="1:9" s="37" customFormat="1" ht="15" customHeight="1">
      <c r="A24" s="220" t="s">
        <v>108</v>
      </c>
      <c r="B24" s="221"/>
      <c r="C24" s="48">
        <f>E24*C$14</f>
        <v>0</v>
      </c>
      <c r="D24" s="49">
        <f>E24*D$14</f>
        <v>0</v>
      </c>
      <c r="E24" s="174">
        <v>0</v>
      </c>
      <c r="F24" s="175">
        <f t="shared" si="0"/>
        <v>0</v>
      </c>
      <c r="G24" s="169">
        <f>+E24+F24</f>
        <v>0</v>
      </c>
      <c r="H24" s="18"/>
      <c r="I24" s="18"/>
    </row>
    <row r="25" spans="1:9" s="37" customFormat="1" ht="15" customHeight="1">
      <c r="A25" s="220" t="s">
        <v>109</v>
      </c>
      <c r="B25" s="221"/>
      <c r="C25" s="48">
        <f>E25*C$14</f>
        <v>0</v>
      </c>
      <c r="D25" s="49">
        <f>E25*D$14</f>
        <v>0</v>
      </c>
      <c r="E25" s="174">
        <v>0</v>
      </c>
      <c r="F25" s="175">
        <f t="shared" si="0"/>
        <v>0</v>
      </c>
      <c r="G25" s="169">
        <f>+E25+F25</f>
        <v>0</v>
      </c>
      <c r="H25" s="18"/>
      <c r="I25" s="18"/>
    </row>
    <row r="26" spans="1:9" s="37" customFormat="1" ht="15" customHeight="1">
      <c r="A26" s="220"/>
      <c r="B26" s="221"/>
      <c r="C26" s="48"/>
      <c r="D26" s="53"/>
      <c r="E26" s="50"/>
      <c r="F26" s="51"/>
      <c r="G26" s="52"/>
      <c r="H26" s="18"/>
      <c r="I26" s="18"/>
    </row>
    <row r="27" spans="1:9" s="37" customFormat="1" ht="15" customHeight="1">
      <c r="A27" s="220" t="s">
        <v>23</v>
      </c>
      <c r="B27" s="221"/>
      <c r="C27" s="48">
        <f>E27*C$14</f>
        <v>0</v>
      </c>
      <c r="D27" s="49">
        <f>E27*D$14</f>
        <v>0</v>
      </c>
      <c r="E27" s="174">
        <v>0</v>
      </c>
      <c r="F27" s="175">
        <f t="shared" si="0"/>
        <v>0</v>
      </c>
      <c r="G27" s="169">
        <f>+E27+F27</f>
        <v>0</v>
      </c>
      <c r="H27" s="18"/>
      <c r="I27" s="18"/>
    </row>
    <row r="28" spans="1:9" s="37" customFormat="1" ht="15" customHeight="1">
      <c r="A28" s="220" t="s">
        <v>110</v>
      </c>
      <c r="B28" s="221"/>
      <c r="C28" s="48">
        <f>E28*C$14</f>
        <v>0</v>
      </c>
      <c r="D28" s="49">
        <f>E28*D$14</f>
        <v>0</v>
      </c>
      <c r="E28" s="174">
        <v>0</v>
      </c>
      <c r="F28" s="175">
        <f t="shared" si="0"/>
        <v>0</v>
      </c>
      <c r="G28" s="169">
        <f>+E28+F28</f>
        <v>0</v>
      </c>
      <c r="H28" s="18"/>
      <c r="I28" s="18"/>
    </row>
    <row r="29" spans="1:9" s="37" customFormat="1" ht="15" customHeight="1">
      <c r="A29" s="220" t="s">
        <v>111</v>
      </c>
      <c r="B29" s="221"/>
      <c r="C29" s="48">
        <f>E29*C$14</f>
        <v>0</v>
      </c>
      <c r="D29" s="49">
        <f>E29*D$14</f>
        <v>0</v>
      </c>
      <c r="E29" s="174">
        <v>0</v>
      </c>
      <c r="F29" s="175">
        <f t="shared" si="0"/>
        <v>0</v>
      </c>
      <c r="G29" s="169">
        <f>+E29+F29</f>
        <v>0</v>
      </c>
      <c r="H29" s="18"/>
      <c r="I29" s="18"/>
    </row>
    <row r="30" spans="1:9" s="37" customFormat="1" ht="15" customHeight="1">
      <c r="A30" s="220"/>
      <c r="B30" s="221"/>
      <c r="C30" s="48"/>
      <c r="D30" s="53"/>
      <c r="E30" s="50"/>
      <c r="F30" s="51"/>
      <c r="G30" s="52"/>
      <c r="H30" s="18"/>
      <c r="I30" s="18"/>
    </row>
    <row r="31" spans="1:9" s="37" customFormat="1" ht="15" customHeight="1">
      <c r="A31" s="220" t="s">
        <v>24</v>
      </c>
      <c r="B31" s="221"/>
      <c r="C31" s="48">
        <f>E31*C$14</f>
        <v>0</v>
      </c>
      <c r="D31" s="49">
        <f>E31*D$14</f>
        <v>0</v>
      </c>
      <c r="E31" s="174">
        <v>0</v>
      </c>
      <c r="F31" s="175">
        <f t="shared" si="0"/>
        <v>0</v>
      </c>
      <c r="G31" s="169">
        <f>+E31+F31</f>
        <v>0</v>
      </c>
      <c r="H31" s="18"/>
      <c r="I31" s="18"/>
    </row>
    <row r="32" spans="1:9" s="37" customFormat="1" ht="15" customHeight="1">
      <c r="A32" s="220" t="s">
        <v>112</v>
      </c>
      <c r="B32" s="221"/>
      <c r="C32" s="48">
        <f>E32*C$14</f>
        <v>0</v>
      </c>
      <c r="D32" s="49">
        <f>E32*D$14</f>
        <v>0</v>
      </c>
      <c r="E32" s="174">
        <v>0</v>
      </c>
      <c r="F32" s="175">
        <f t="shared" si="0"/>
        <v>0</v>
      </c>
      <c r="G32" s="169">
        <f>+E32+F32</f>
        <v>0</v>
      </c>
      <c r="H32" s="18"/>
      <c r="I32" s="18"/>
    </row>
    <row r="33" spans="1:9" s="37" customFormat="1" ht="15" customHeight="1">
      <c r="A33" s="220" t="s">
        <v>113</v>
      </c>
      <c r="B33" s="221"/>
      <c r="C33" s="48">
        <f>E33*C$14</f>
        <v>0</v>
      </c>
      <c r="D33" s="49">
        <f>E33*D$14</f>
        <v>0</v>
      </c>
      <c r="E33" s="174">
        <v>0</v>
      </c>
      <c r="F33" s="175">
        <f t="shared" si="0"/>
        <v>0</v>
      </c>
      <c r="G33" s="169">
        <f>+E33+F33</f>
        <v>0</v>
      </c>
      <c r="H33" s="18"/>
      <c r="I33" s="18"/>
    </row>
    <row r="34" spans="1:9" s="37" customFormat="1" ht="15" customHeight="1">
      <c r="A34" s="220"/>
      <c r="B34" s="221"/>
      <c r="C34" s="48"/>
      <c r="D34" s="53"/>
      <c r="E34" s="50"/>
      <c r="F34" s="51"/>
      <c r="G34" s="52"/>
      <c r="H34" s="18"/>
      <c r="I34" s="18"/>
    </row>
    <row r="35" spans="1:9" s="37" customFormat="1" ht="15" customHeight="1">
      <c r="A35" s="220" t="s">
        <v>25</v>
      </c>
      <c r="B35" s="221"/>
      <c r="C35" s="48">
        <f>E35*C$14</f>
        <v>0</v>
      </c>
      <c r="D35" s="49">
        <f>E35*D$14</f>
        <v>0</v>
      </c>
      <c r="E35" s="174">
        <v>0</v>
      </c>
      <c r="F35" s="175">
        <f t="shared" si="0"/>
        <v>0</v>
      </c>
      <c r="G35" s="169">
        <f>+E35+F35</f>
        <v>0</v>
      </c>
      <c r="H35" s="18"/>
      <c r="I35" s="18"/>
    </row>
    <row r="36" spans="1:9" s="37" customFormat="1" ht="15" customHeight="1">
      <c r="A36" s="220" t="s">
        <v>114</v>
      </c>
      <c r="B36" s="221"/>
      <c r="C36" s="48">
        <f>E36*C$14</f>
        <v>0</v>
      </c>
      <c r="D36" s="49">
        <f>E36*D$14</f>
        <v>0</v>
      </c>
      <c r="E36" s="174">
        <v>0</v>
      </c>
      <c r="F36" s="175">
        <f t="shared" ref="F36" si="1">E36*$F$13</f>
        <v>0</v>
      </c>
      <c r="G36" s="169">
        <f>+E36+F36</f>
        <v>0</v>
      </c>
      <c r="H36" s="18"/>
      <c r="I36" s="18"/>
    </row>
    <row r="37" spans="1:9" s="37" customFormat="1" ht="15" customHeight="1">
      <c r="A37" s="220"/>
      <c r="B37" s="221"/>
      <c r="C37" s="48"/>
      <c r="D37" s="53"/>
      <c r="E37" s="50"/>
      <c r="F37" s="51"/>
      <c r="G37" s="52"/>
      <c r="H37" s="18"/>
      <c r="I37" s="18"/>
    </row>
    <row r="38" spans="1:9" s="37" customFormat="1" ht="15" customHeight="1">
      <c r="A38" s="220" t="s">
        <v>92</v>
      </c>
      <c r="B38" s="221"/>
      <c r="C38" s="48">
        <f>E38*C$14</f>
        <v>0</v>
      </c>
      <c r="D38" s="49">
        <f>E38*D$14</f>
        <v>0</v>
      </c>
      <c r="E38" s="174">
        <v>0</v>
      </c>
      <c r="F38" s="175">
        <f t="shared" si="0"/>
        <v>0</v>
      </c>
      <c r="G38" s="169">
        <f>+E38+F38</f>
        <v>0</v>
      </c>
      <c r="H38" s="18"/>
      <c r="I38" s="18"/>
    </row>
    <row r="39" spans="1:9" s="37" customFormat="1" ht="15" customHeight="1">
      <c r="A39" s="239"/>
      <c r="B39" s="240"/>
      <c r="C39" s="68"/>
      <c r="D39" s="69"/>
      <c r="E39" s="123"/>
      <c r="F39" s="124"/>
      <c r="G39" s="125"/>
      <c r="H39" s="18"/>
      <c r="I39" s="18"/>
    </row>
    <row r="40" spans="1:9" s="37" customFormat="1" ht="15" customHeight="1">
      <c r="A40" s="239"/>
      <c r="B40" s="240"/>
      <c r="C40" s="68"/>
      <c r="D40" s="69"/>
      <c r="E40" s="123"/>
      <c r="F40" s="124"/>
      <c r="G40" s="125"/>
      <c r="H40" s="18"/>
      <c r="I40" s="18"/>
    </row>
    <row r="41" spans="1:9" s="37" customFormat="1" ht="15" customHeight="1">
      <c r="A41" s="239"/>
      <c r="B41" s="240"/>
      <c r="C41" s="68"/>
      <c r="D41" s="69"/>
      <c r="E41" s="123"/>
      <c r="F41" s="124"/>
      <c r="G41" s="125"/>
      <c r="H41" s="18"/>
      <c r="I41" s="18"/>
    </row>
    <row r="42" spans="1:9" s="37" customFormat="1" ht="15" customHeight="1">
      <c r="A42" s="239"/>
      <c r="B42" s="240"/>
      <c r="C42" s="68"/>
      <c r="D42" s="69"/>
      <c r="E42" s="123"/>
      <c r="F42" s="124"/>
      <c r="G42" s="125"/>
      <c r="H42" s="18"/>
      <c r="I42" s="18"/>
    </row>
    <row r="43" spans="1:9" s="37" customFormat="1" ht="15" customHeight="1" thickBot="1">
      <c r="A43" s="237"/>
      <c r="B43" s="238"/>
      <c r="C43" s="126"/>
      <c r="D43" s="127"/>
      <c r="E43" s="128"/>
      <c r="F43" s="129"/>
      <c r="G43" s="130"/>
      <c r="H43" s="18"/>
      <c r="I43" s="18"/>
    </row>
    <row r="44" spans="1:9" s="37" customFormat="1" ht="20.100000000000001" customHeight="1" thickTop="1" thickBot="1">
      <c r="A44" s="47" t="s">
        <v>10</v>
      </c>
      <c r="B44" s="241" t="s">
        <v>82</v>
      </c>
      <c r="C44" s="242"/>
      <c r="D44" s="242"/>
      <c r="E44" s="242"/>
      <c r="F44" s="243"/>
      <c r="G44" s="176">
        <v>0</v>
      </c>
      <c r="H44" s="18"/>
      <c r="I44" s="18"/>
    </row>
    <row r="45" spans="1:9" s="37" customFormat="1" ht="15" customHeight="1" thickTop="1">
      <c r="A45" s="14"/>
      <c r="B45" s="7"/>
      <c r="C45" s="7"/>
      <c r="D45" s="7"/>
      <c r="E45" s="7"/>
      <c r="F45" s="7"/>
      <c r="G45" s="39" t="s">
        <v>1</v>
      </c>
      <c r="H45" s="18"/>
      <c r="I45" s="18"/>
    </row>
    <row r="46" spans="1:9" s="37" customFormat="1" ht="20.100000000000001" customHeight="1">
      <c r="A46" s="222" t="s">
        <v>18</v>
      </c>
      <c r="B46" s="223"/>
      <c r="C46" s="223"/>
      <c r="D46" s="223"/>
      <c r="E46" s="223"/>
      <c r="F46" s="223"/>
      <c r="G46" s="224"/>
      <c r="H46" s="18"/>
      <c r="I46" s="18"/>
    </row>
    <row r="47" spans="1:9" s="37" customFormat="1" ht="15" customHeight="1">
      <c r="A47" s="40"/>
      <c r="B47" s="18"/>
      <c r="C47" s="18"/>
      <c r="D47" s="18"/>
      <c r="E47" s="18"/>
      <c r="F47" s="18"/>
      <c r="G47" s="19"/>
      <c r="H47" s="18"/>
      <c r="I47" s="18"/>
    </row>
    <row r="48" spans="1:9" s="37" customFormat="1" ht="15" customHeight="1">
      <c r="A48" s="247" t="s">
        <v>83</v>
      </c>
      <c r="B48" s="248"/>
      <c r="C48" s="248"/>
      <c r="D48" s="248"/>
      <c r="E48" s="248"/>
      <c r="F48" s="248"/>
      <c r="G48" s="249"/>
      <c r="H48" s="18"/>
      <c r="I48" s="18"/>
    </row>
    <row r="49" spans="1:9" s="37" customFormat="1" ht="15" customHeight="1">
      <c r="A49" s="247" t="s">
        <v>84</v>
      </c>
      <c r="B49" s="248"/>
      <c r="C49" s="248"/>
      <c r="D49" s="248"/>
      <c r="E49" s="248"/>
      <c r="F49" s="248"/>
      <c r="G49" s="249"/>
      <c r="H49" s="18"/>
      <c r="I49" s="18"/>
    </row>
    <row r="50" spans="1:9" s="37" customFormat="1" ht="15" customHeight="1">
      <c r="A50" s="247" t="s">
        <v>85</v>
      </c>
      <c r="B50" s="248"/>
      <c r="C50" s="248"/>
      <c r="D50" s="248"/>
      <c r="E50" s="248"/>
      <c r="F50" s="248"/>
      <c r="G50" s="249"/>
      <c r="H50" s="18"/>
      <c r="I50" s="18"/>
    </row>
    <row r="51" spans="1:9" s="37" customFormat="1" ht="15" customHeight="1">
      <c r="A51" s="250" t="s">
        <v>86</v>
      </c>
      <c r="B51" s="251"/>
      <c r="C51" s="251"/>
      <c r="D51" s="251"/>
      <c r="E51" s="251"/>
      <c r="F51" s="251"/>
      <c r="G51" s="252"/>
      <c r="H51" s="18"/>
      <c r="I51" s="18"/>
    </row>
    <row r="52" spans="1:9" s="37" customFormat="1" ht="15" customHeight="1">
      <c r="A52" s="250" t="s">
        <v>87</v>
      </c>
      <c r="B52" s="251"/>
      <c r="C52" s="251"/>
      <c r="D52" s="251"/>
      <c r="E52" s="251"/>
      <c r="F52" s="251"/>
      <c r="G52" s="252"/>
      <c r="H52" s="18"/>
      <c r="I52" s="18"/>
    </row>
    <row r="53" spans="1:9" s="37" customFormat="1" ht="15" customHeight="1">
      <c r="A53" s="247" t="s">
        <v>88</v>
      </c>
      <c r="B53" s="248"/>
      <c r="C53" s="248"/>
      <c r="D53" s="248"/>
      <c r="E53" s="248"/>
      <c r="F53" s="248"/>
      <c r="G53" s="249"/>
      <c r="H53" s="18"/>
      <c r="I53" s="18"/>
    </row>
    <row r="54" spans="1:9" s="37" customFormat="1" ht="15" customHeight="1">
      <c r="A54" s="247" t="s">
        <v>89</v>
      </c>
      <c r="B54" s="248"/>
      <c r="C54" s="248"/>
      <c r="D54" s="248"/>
      <c r="E54" s="248"/>
      <c r="F54" s="248"/>
      <c r="G54" s="249"/>
      <c r="H54" s="18"/>
      <c r="I54" s="18"/>
    </row>
    <row r="55" spans="1:9" s="37" customFormat="1" ht="15" customHeight="1">
      <c r="A55" s="247" t="s">
        <v>90</v>
      </c>
      <c r="B55" s="248"/>
      <c r="C55" s="248"/>
      <c r="D55" s="248"/>
      <c r="E55" s="248"/>
      <c r="F55" s="248"/>
      <c r="G55" s="249"/>
      <c r="H55" s="18"/>
      <c r="I55" s="18"/>
    </row>
    <row r="56" spans="1:9" s="37" customFormat="1" ht="15" customHeight="1">
      <c r="A56" s="250" t="s">
        <v>91</v>
      </c>
      <c r="B56" s="251"/>
      <c r="C56" s="251"/>
      <c r="D56" s="251"/>
      <c r="E56" s="251"/>
      <c r="F56" s="251"/>
      <c r="G56" s="252"/>
      <c r="H56" s="18"/>
      <c r="I56" s="18"/>
    </row>
    <row r="57" spans="1:9" s="37" customFormat="1" ht="15" customHeight="1">
      <c r="A57" s="14"/>
      <c r="B57" s="7"/>
      <c r="C57" s="7"/>
      <c r="D57" s="7"/>
      <c r="E57" s="7"/>
      <c r="F57" s="7"/>
      <c r="G57" s="41"/>
      <c r="H57" s="18"/>
      <c r="I57" s="18"/>
    </row>
    <row r="58" spans="1:9" s="37" customFormat="1" ht="15" customHeight="1">
      <c r="A58" s="14"/>
      <c r="B58" s="7"/>
      <c r="C58" s="7"/>
      <c r="D58" s="7"/>
      <c r="E58" s="7"/>
      <c r="F58" s="7"/>
      <c r="G58" s="41"/>
      <c r="H58" s="18"/>
      <c r="I58" s="18"/>
    </row>
    <row r="59" spans="1:9" s="37" customFormat="1" ht="15" customHeight="1">
      <c r="A59" s="14"/>
      <c r="B59" s="7"/>
      <c r="C59" s="7"/>
      <c r="D59" s="7"/>
      <c r="E59" s="244" t="s">
        <v>115</v>
      </c>
      <c r="F59" s="244"/>
      <c r="G59" s="41"/>
      <c r="H59" s="18"/>
      <c r="I59" s="18"/>
    </row>
    <row r="60" spans="1:9" s="37" customFormat="1" ht="15" customHeight="1">
      <c r="A60" s="14"/>
      <c r="B60" s="7"/>
      <c r="C60" s="7"/>
      <c r="D60" s="7"/>
      <c r="E60" s="7"/>
      <c r="F60" s="7"/>
      <c r="G60" s="41"/>
      <c r="H60" s="18"/>
      <c r="I60" s="18"/>
    </row>
    <row r="61" spans="1:9" s="37" customFormat="1" ht="15" customHeight="1">
      <c r="A61" s="14"/>
      <c r="B61" s="7"/>
      <c r="C61" s="7"/>
      <c r="D61" s="7"/>
      <c r="E61" s="7"/>
      <c r="F61" s="7"/>
      <c r="G61" s="41"/>
      <c r="H61" s="18"/>
      <c r="I61" s="18"/>
    </row>
    <row r="62" spans="1:9" s="37" customFormat="1" ht="15" customHeight="1">
      <c r="A62" s="14"/>
      <c r="B62" s="7"/>
      <c r="C62" s="7"/>
      <c r="D62" s="7"/>
      <c r="E62" s="244" t="s">
        <v>76</v>
      </c>
      <c r="F62" s="244"/>
      <c r="G62" s="41"/>
      <c r="H62" s="18"/>
      <c r="I62" s="18"/>
    </row>
    <row r="63" spans="1:9" s="37" customFormat="1" ht="15" customHeight="1">
      <c r="A63" s="14"/>
      <c r="B63" s="7"/>
      <c r="C63" s="7"/>
      <c r="D63" s="7"/>
      <c r="E63" s="7"/>
      <c r="F63" s="7"/>
      <c r="G63" s="41"/>
      <c r="H63" s="18"/>
      <c r="I63" s="18"/>
    </row>
    <row r="64" spans="1:9" s="37" customFormat="1" ht="15" customHeight="1">
      <c r="A64" s="14"/>
      <c r="B64" s="7"/>
      <c r="C64" s="7"/>
      <c r="D64" s="7"/>
      <c r="E64" s="7"/>
      <c r="F64" s="7"/>
      <c r="G64" s="41"/>
      <c r="H64" s="18"/>
      <c r="I64" s="18"/>
    </row>
    <row r="65" spans="1:9" s="37" customFormat="1" ht="20.100000000000001" customHeight="1">
      <c r="A65" s="246" t="s">
        <v>80</v>
      </c>
      <c r="B65" s="245"/>
      <c r="C65" s="67">
        <v>30</v>
      </c>
      <c r="D65" s="66" t="s">
        <v>81</v>
      </c>
      <c r="E65" s="245" t="s">
        <v>79</v>
      </c>
      <c r="F65" s="245"/>
      <c r="G65" s="19"/>
      <c r="H65" s="18"/>
      <c r="I65" s="18"/>
    </row>
    <row r="66" spans="1:9" s="37" customFormat="1" ht="15" customHeight="1">
      <c r="A66" s="14"/>
      <c r="B66" s="7"/>
      <c r="C66" s="7"/>
      <c r="D66" s="7"/>
      <c r="E66" s="7"/>
      <c r="F66" s="7"/>
      <c r="G66" s="41"/>
      <c r="H66" s="18"/>
      <c r="I66" s="18"/>
    </row>
    <row r="67" spans="1:9" s="37" customFormat="1" ht="15" customHeight="1" thickBot="1">
      <c r="A67" s="43"/>
      <c r="B67" s="44"/>
      <c r="C67" s="45"/>
      <c r="D67" s="44"/>
      <c r="E67" s="44"/>
      <c r="F67" s="46"/>
      <c r="G67" s="38"/>
      <c r="H67" s="18"/>
      <c r="I67" s="18"/>
    </row>
    <row r="68" spans="1:9" s="37" customFormat="1" ht="15" customHeight="1" thickTop="1">
      <c r="A68" s="18"/>
      <c r="B68" s="18"/>
      <c r="C68" s="18"/>
      <c r="D68" s="18"/>
      <c r="E68" s="18"/>
      <c r="F68" s="18"/>
      <c r="G68" s="18"/>
      <c r="H68" s="18"/>
      <c r="I68" s="18"/>
    </row>
    <row r="69" spans="1:9" s="37" customFormat="1" ht="15" customHeight="1">
      <c r="A69" s="18"/>
      <c r="B69" s="18"/>
      <c r="C69" s="18"/>
      <c r="D69" s="18"/>
      <c r="E69" s="18"/>
      <c r="F69" s="18"/>
      <c r="G69" s="18"/>
      <c r="H69" s="18"/>
      <c r="I69" s="18"/>
    </row>
    <row r="70" spans="1:9" s="37" customFormat="1" ht="15" customHeight="1">
      <c r="A70" s="18"/>
      <c r="B70" s="18"/>
      <c r="C70" s="18"/>
      <c r="D70" s="18"/>
      <c r="E70" s="18"/>
      <c r="F70" s="18"/>
      <c r="G70" s="18"/>
      <c r="H70" s="18"/>
      <c r="I70" s="18"/>
    </row>
    <row r="71" spans="1:9" s="37" customFormat="1" ht="15" customHeight="1">
      <c r="A71" s="18"/>
      <c r="B71" s="18"/>
      <c r="C71" s="18"/>
      <c r="D71" s="18"/>
      <c r="E71" s="18"/>
      <c r="F71" s="18"/>
      <c r="G71" s="18"/>
      <c r="H71" s="18"/>
      <c r="I71" s="18"/>
    </row>
    <row r="72" spans="1:9" s="37" customFormat="1" ht="15" customHeight="1">
      <c r="A72" s="18"/>
      <c r="B72" s="18"/>
      <c r="C72" s="18"/>
      <c r="D72" s="18"/>
      <c r="E72" s="18"/>
      <c r="F72" s="18"/>
      <c r="G72" s="18"/>
      <c r="H72" s="18"/>
      <c r="I72" s="18"/>
    </row>
    <row r="73" spans="1:9" s="37" customFormat="1" ht="15" customHeight="1">
      <c r="A73" s="18"/>
      <c r="B73" s="18"/>
      <c r="C73" s="18"/>
      <c r="D73" s="18"/>
      <c r="E73" s="18"/>
      <c r="F73" s="18"/>
      <c r="G73" s="18"/>
      <c r="H73" s="18"/>
      <c r="I73" s="18"/>
    </row>
    <row r="74" spans="1:9" s="37" customFormat="1" ht="15" customHeight="1">
      <c r="A74" s="18"/>
      <c r="B74" s="18"/>
      <c r="C74" s="18"/>
      <c r="D74" s="18"/>
      <c r="E74" s="18"/>
      <c r="F74" s="18"/>
      <c r="G74" s="18"/>
      <c r="H74" s="18"/>
      <c r="I74" s="18"/>
    </row>
    <row r="75" spans="1:9" s="37" customFormat="1" ht="15" customHeight="1">
      <c r="A75" s="18"/>
      <c r="B75" s="18"/>
      <c r="C75" s="18"/>
      <c r="D75" s="18"/>
      <c r="E75" s="18"/>
      <c r="F75" s="18"/>
      <c r="G75" s="18"/>
      <c r="H75" s="18"/>
      <c r="I75" s="18"/>
    </row>
    <row r="76" spans="1:9" s="37" customFormat="1" ht="15" customHeight="1">
      <c r="A76" s="18"/>
      <c r="B76" s="18"/>
      <c r="C76" s="18"/>
      <c r="D76" s="18"/>
      <c r="E76" s="18"/>
      <c r="F76" s="18"/>
      <c r="G76" s="18"/>
      <c r="H76" s="18"/>
      <c r="I76" s="18"/>
    </row>
    <row r="77" spans="1:9" s="37" customFormat="1" ht="15" customHeight="1">
      <c r="A77" s="18"/>
      <c r="B77" s="18"/>
      <c r="C77" s="18"/>
      <c r="D77" s="18"/>
      <c r="E77" s="18"/>
      <c r="F77" s="18"/>
      <c r="G77" s="18"/>
      <c r="H77" s="18"/>
      <c r="I77" s="18"/>
    </row>
    <row r="78" spans="1:9" s="37" customFormat="1" ht="15" customHeight="1">
      <c r="A78" s="18"/>
      <c r="B78" s="18"/>
      <c r="C78" s="18"/>
      <c r="D78" s="18"/>
      <c r="E78" s="18"/>
      <c r="F78" s="18"/>
      <c r="G78" s="18"/>
      <c r="H78" s="18"/>
      <c r="I78" s="18"/>
    </row>
    <row r="79" spans="1:9" s="37" customFormat="1" ht="15" customHeight="1">
      <c r="A79" s="18"/>
      <c r="B79" s="18"/>
      <c r="C79" s="18"/>
      <c r="D79" s="18"/>
      <c r="E79" s="18"/>
      <c r="F79" s="18"/>
      <c r="G79" s="18"/>
      <c r="H79" s="18"/>
      <c r="I79" s="18"/>
    </row>
    <row r="80" spans="1:9" s="37" customFormat="1" ht="15" customHeight="1">
      <c r="A80" s="18"/>
      <c r="B80" s="18"/>
      <c r="C80" s="18"/>
      <c r="D80" s="18"/>
      <c r="E80" s="18"/>
      <c r="F80" s="18"/>
      <c r="G80" s="18"/>
      <c r="H80" s="18"/>
      <c r="I80" s="18"/>
    </row>
    <row r="81" spans="1:9" s="37" customFormat="1" ht="15" customHeight="1">
      <c r="A81" s="18"/>
      <c r="B81" s="18"/>
      <c r="C81" s="18"/>
      <c r="D81" s="18"/>
      <c r="E81" s="18"/>
      <c r="F81" s="18"/>
      <c r="G81" s="18"/>
      <c r="H81" s="18"/>
      <c r="I81" s="18"/>
    </row>
    <row r="82" spans="1:9" s="37" customFormat="1" ht="15" customHeight="1">
      <c r="A82" s="18"/>
      <c r="B82" s="18"/>
      <c r="C82" s="18"/>
      <c r="D82" s="18"/>
      <c r="E82" s="18"/>
      <c r="F82" s="18"/>
      <c r="G82" s="18"/>
      <c r="H82" s="18"/>
      <c r="I82" s="18"/>
    </row>
    <row r="83" spans="1:9" s="37" customFormat="1" ht="15" customHeight="1">
      <c r="A83" s="18"/>
      <c r="B83" s="18"/>
      <c r="C83" s="18"/>
      <c r="D83" s="18"/>
      <c r="E83" s="18"/>
      <c r="F83" s="18"/>
      <c r="G83" s="18"/>
      <c r="H83" s="18"/>
      <c r="I83" s="18"/>
    </row>
    <row r="84" spans="1:9" s="37" customFormat="1" ht="15" customHeight="1">
      <c r="A84" s="18"/>
      <c r="B84" s="18"/>
      <c r="C84" s="18"/>
      <c r="D84" s="18"/>
      <c r="E84" s="18"/>
      <c r="F84" s="18"/>
      <c r="G84" s="18"/>
      <c r="H84" s="18"/>
      <c r="I84" s="18"/>
    </row>
    <row r="85" spans="1:9" s="37" customFormat="1" ht="15" customHeight="1">
      <c r="A85" s="18"/>
      <c r="B85" s="18"/>
      <c r="C85" s="18"/>
      <c r="D85" s="18"/>
      <c r="E85" s="18"/>
      <c r="F85" s="18"/>
      <c r="G85" s="18"/>
      <c r="H85" s="18"/>
      <c r="I85" s="18"/>
    </row>
    <row r="86" spans="1:9" s="37" customFormat="1" ht="15" customHeight="1">
      <c r="A86" s="18"/>
      <c r="B86" s="18"/>
      <c r="C86" s="18"/>
      <c r="D86" s="18"/>
      <c r="E86" s="18"/>
      <c r="F86" s="18"/>
      <c r="G86" s="18"/>
      <c r="H86" s="18"/>
      <c r="I86" s="18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</sheetData>
  <mergeCells count="52">
    <mergeCell ref="A51:G51"/>
    <mergeCell ref="A52:G52"/>
    <mergeCell ref="A53:G53"/>
    <mergeCell ref="A26:B26"/>
    <mergeCell ref="A27:B27"/>
    <mergeCell ref="A28:B28"/>
    <mergeCell ref="A29:B29"/>
    <mergeCell ref="A34:B34"/>
    <mergeCell ref="A48:G48"/>
    <mergeCell ref="A49:G49"/>
    <mergeCell ref="A50:G50"/>
    <mergeCell ref="A35:B35"/>
    <mergeCell ref="A36:B36"/>
    <mergeCell ref="A37:B37"/>
    <mergeCell ref="A38:B38"/>
    <mergeCell ref="A42:B42"/>
    <mergeCell ref="E59:F59"/>
    <mergeCell ref="E62:F62"/>
    <mergeCell ref="E65:F65"/>
    <mergeCell ref="A65:B65"/>
    <mergeCell ref="A54:G54"/>
    <mergeCell ref="A55:G55"/>
    <mergeCell ref="A56:G56"/>
    <mergeCell ref="A43:B43"/>
    <mergeCell ref="A46:G46"/>
    <mergeCell ref="A41:B41"/>
    <mergeCell ref="B44:F44"/>
    <mergeCell ref="A21:B21"/>
    <mergeCell ref="A22:B22"/>
    <mergeCell ref="A23:B23"/>
    <mergeCell ref="A24:B24"/>
    <mergeCell ref="A39:B39"/>
    <mergeCell ref="A40:B40"/>
    <mergeCell ref="A25:B25"/>
    <mergeCell ref="A30:B30"/>
    <mergeCell ref="A31:B31"/>
    <mergeCell ref="A32:B32"/>
    <mergeCell ref="A33:B33"/>
    <mergeCell ref="A17:B17"/>
    <mergeCell ref="A18:B18"/>
    <mergeCell ref="A19:B19"/>
    <mergeCell ref="A20:B20"/>
    <mergeCell ref="A2:G2"/>
    <mergeCell ref="A10:B10"/>
    <mergeCell ref="A11:B11"/>
    <mergeCell ref="A12:B12"/>
    <mergeCell ref="A13:B13"/>
    <mergeCell ref="E7:F7"/>
    <mergeCell ref="E8:F8"/>
    <mergeCell ref="A14:B14"/>
    <mergeCell ref="A15:B15"/>
    <mergeCell ref="A16:B16"/>
  </mergeCells>
  <printOptions horizontalCentered="1"/>
  <pageMargins left="0.25" right="0.25" top="0.5" bottom="0.25" header="0.5" footer="0.5"/>
  <pageSetup paperSize="5" scale="9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DCD3-3122-4C82-AB3D-E00E5CCB256E}">
  <sheetPr transitionEvaluation="1">
    <pageSetUpPr fitToPage="1"/>
  </sheetPr>
  <dimension ref="A1:K91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77734375" defaultRowHeight="15"/>
  <cols>
    <col min="1" max="1" width="15.77734375" style="24" customWidth="1"/>
    <col min="2" max="2" width="9.77734375" style="24" customWidth="1"/>
    <col min="3" max="5" width="12.77734375" style="24" customWidth="1"/>
    <col min="6" max="6" width="15.77734375" style="24" customWidth="1"/>
    <col min="7" max="9" width="12.77734375" style="24" customWidth="1"/>
    <col min="10" max="10" width="12.77734375" style="18" customWidth="1"/>
    <col min="11" max="11" width="12.77734375" style="3" customWidth="1"/>
    <col min="12" max="18" width="12.77734375" customWidth="1"/>
  </cols>
  <sheetData>
    <row r="1" spans="1:11" ht="15" customHeight="1" thickTop="1">
      <c r="A1" s="84"/>
      <c r="B1" s="85"/>
      <c r="C1" s="85"/>
      <c r="D1" s="85"/>
      <c r="E1" s="86"/>
      <c r="F1" s="87"/>
      <c r="G1" s="88"/>
    </row>
    <row r="2" spans="1:11" s="1" customFormat="1" ht="20.100000000000001" customHeight="1">
      <c r="A2" s="258" t="str">
        <f>'100 Series'!A2</f>
        <v>SCHEDULE "C"</v>
      </c>
      <c r="B2" s="223"/>
      <c r="C2" s="223"/>
      <c r="D2" s="223"/>
      <c r="E2" s="223"/>
      <c r="F2" s="223"/>
      <c r="G2" s="259"/>
      <c r="H2" s="9"/>
      <c r="I2" s="9"/>
      <c r="J2" s="9"/>
      <c r="K2" s="9"/>
    </row>
    <row r="3" spans="1:11" ht="15" customHeight="1">
      <c r="A3" s="70"/>
      <c r="E3" s="29"/>
      <c r="F3" s="30"/>
      <c r="G3" s="76"/>
    </row>
    <row r="4" spans="1:11" s="4" customFormat="1" ht="15" customHeight="1">
      <c r="A4" s="104" t="s">
        <v>14</v>
      </c>
      <c r="B4" s="26" t="str">
        <f>'100 Series'!B4</f>
        <v>Merkley Oaks</v>
      </c>
      <c r="C4" s="22"/>
      <c r="D4" s="22"/>
      <c r="E4" s="29" t="s">
        <v>0</v>
      </c>
      <c r="F4" s="27">
        <f>'100 Series'!F4</f>
        <v>45748</v>
      </c>
      <c r="G4" s="105"/>
      <c r="H4" s="5"/>
      <c r="I4" s="5"/>
    </row>
    <row r="5" spans="1:11" s="4" customFormat="1" ht="15" customHeight="1">
      <c r="A5" s="104" t="s">
        <v>15</v>
      </c>
      <c r="B5" s="31" t="s">
        <v>125</v>
      </c>
      <c r="C5" s="22"/>
      <c r="D5" s="22"/>
      <c r="E5" s="29" t="s">
        <v>2</v>
      </c>
      <c r="F5" s="27" t="str">
        <f>'100 Series'!F5</f>
        <v>XXX - XXX</v>
      </c>
      <c r="G5" s="106"/>
      <c r="H5" s="5"/>
      <c r="I5" s="5"/>
    </row>
    <row r="6" spans="1:11" s="4" customFormat="1" ht="15" customHeight="1">
      <c r="A6" s="104"/>
      <c r="B6" s="177" t="s">
        <v>1</v>
      </c>
      <c r="C6" s="7"/>
      <c r="D6" s="7"/>
      <c r="E6" s="18"/>
      <c r="F6" s="18"/>
      <c r="G6" s="105"/>
      <c r="H6" s="5"/>
      <c r="I6" s="5"/>
    </row>
    <row r="7" spans="1:11" s="4" customFormat="1" ht="15" customHeight="1">
      <c r="A7" s="104" t="s">
        <v>3</v>
      </c>
      <c r="B7" s="26" t="str">
        <f>'100 Series'!B7</f>
        <v>T.B.A.</v>
      </c>
      <c r="C7" s="22"/>
      <c r="D7" s="7"/>
      <c r="E7" s="229" t="str">
        <f>'100 Series'!E7</f>
        <v>CONTRACT PERIOD :</v>
      </c>
      <c r="F7" s="229"/>
      <c r="G7" s="105"/>
      <c r="H7" s="5"/>
      <c r="I7" s="5"/>
    </row>
    <row r="8" spans="1:11" s="4" customFormat="1" ht="15" customHeight="1">
      <c r="A8" s="104" t="s">
        <v>16</v>
      </c>
      <c r="B8" s="26" t="str">
        <f>'100 Series'!B8</f>
        <v>A - 4</v>
      </c>
      <c r="C8" s="7"/>
      <c r="D8" s="7"/>
      <c r="E8" s="230" t="str">
        <f>'100 Series'!E8</f>
        <v>April 1, 2025 to March 31, 2026</v>
      </c>
      <c r="F8" s="230"/>
      <c r="G8" s="106"/>
      <c r="H8" s="5"/>
      <c r="I8" s="5"/>
    </row>
    <row r="9" spans="1:11" ht="15" customHeight="1" thickBot="1">
      <c r="A9" s="70"/>
      <c r="B9" s="32"/>
      <c r="E9" s="107"/>
      <c r="F9" s="107"/>
      <c r="G9" s="71"/>
    </row>
    <row r="10" spans="1:11" ht="15" customHeight="1" thickTop="1" thickBot="1">
      <c r="A10" s="268"/>
      <c r="B10" s="269"/>
      <c r="C10" s="78"/>
      <c r="D10" s="78"/>
      <c r="E10" s="77"/>
      <c r="F10" s="79"/>
      <c r="G10" s="80"/>
    </row>
    <row r="11" spans="1:11" ht="15" customHeight="1" thickTop="1">
      <c r="A11" s="270" t="s">
        <v>7</v>
      </c>
      <c r="B11" s="228"/>
      <c r="C11" s="54" t="s">
        <v>12</v>
      </c>
      <c r="D11" s="25" t="s">
        <v>12</v>
      </c>
      <c r="E11" s="61" t="s">
        <v>5</v>
      </c>
      <c r="F11" s="62" t="s">
        <v>19</v>
      </c>
      <c r="G11" s="90" t="s">
        <v>6</v>
      </c>
    </row>
    <row r="12" spans="1:11" ht="15" customHeight="1">
      <c r="A12" s="262" t="s">
        <v>1</v>
      </c>
      <c r="B12" s="221"/>
      <c r="C12" s="54" t="s">
        <v>13</v>
      </c>
      <c r="D12" s="25" t="s">
        <v>13</v>
      </c>
      <c r="E12" s="55"/>
      <c r="F12" s="56"/>
      <c r="G12" s="82"/>
    </row>
    <row r="13" spans="1:11" ht="15" customHeight="1">
      <c r="A13" s="262" t="s">
        <v>8</v>
      </c>
      <c r="B13" s="221"/>
      <c r="C13" s="54">
        <v>200</v>
      </c>
      <c r="D13" s="25">
        <v>200</v>
      </c>
      <c r="E13" s="55"/>
      <c r="F13" s="92">
        <v>0.13</v>
      </c>
      <c r="G13" s="93"/>
    </row>
    <row r="14" spans="1:11" ht="15" customHeight="1" thickBot="1">
      <c r="A14" s="263"/>
      <c r="B14" s="232"/>
      <c r="C14" s="58">
        <v>0.8</v>
      </c>
      <c r="D14" s="59">
        <v>0.2</v>
      </c>
      <c r="E14" s="172">
        <v>1</v>
      </c>
      <c r="F14" s="173"/>
      <c r="G14" s="72"/>
    </row>
    <row r="15" spans="1:11" ht="20.100000000000001" customHeight="1" thickTop="1" thickBot="1">
      <c r="A15" s="264" t="s">
        <v>9</v>
      </c>
      <c r="B15" s="265"/>
      <c r="C15" s="94"/>
      <c r="D15" s="95"/>
      <c r="E15" s="96"/>
      <c r="F15" s="97"/>
      <c r="G15" s="98"/>
    </row>
    <row r="16" spans="1:11" ht="15" customHeight="1" thickTop="1">
      <c r="A16" s="266" t="s">
        <v>1</v>
      </c>
      <c r="B16" s="267"/>
      <c r="C16" s="113"/>
      <c r="D16" s="114"/>
      <c r="E16" s="115" t="s">
        <v>1</v>
      </c>
      <c r="F16" s="116" t="s">
        <v>1</v>
      </c>
      <c r="G16" s="117" t="s">
        <v>1</v>
      </c>
    </row>
    <row r="17" spans="1:11" s="24" customFormat="1" ht="15" customHeight="1">
      <c r="A17" s="262" t="s">
        <v>143</v>
      </c>
      <c r="B17" s="221"/>
      <c r="C17" s="48">
        <f>E17*C$14</f>
        <v>0</v>
      </c>
      <c r="D17" s="49">
        <f>E17*D$14</f>
        <v>0</v>
      </c>
      <c r="E17" s="174">
        <v>0</v>
      </c>
      <c r="F17" s="175">
        <f>E17*$F$13</f>
        <v>0</v>
      </c>
      <c r="G17" s="178">
        <f>SUM(E17:F17)</f>
        <v>0</v>
      </c>
      <c r="J17" s="18"/>
      <c r="K17" s="3"/>
    </row>
    <row r="18" spans="1:11" s="24" customFormat="1" ht="15" customHeight="1">
      <c r="A18" s="262" t="s">
        <v>144</v>
      </c>
      <c r="B18" s="221"/>
      <c r="C18" s="48">
        <f>E18*C$14</f>
        <v>0</v>
      </c>
      <c r="D18" s="49">
        <f>E18*D$14</f>
        <v>0</v>
      </c>
      <c r="E18" s="174">
        <v>0</v>
      </c>
      <c r="F18" s="175">
        <f>E18*$F$13</f>
        <v>0</v>
      </c>
      <c r="G18" s="178">
        <f>SUM(E18:F18)</f>
        <v>0</v>
      </c>
      <c r="J18" s="18"/>
      <c r="K18" s="3"/>
    </row>
    <row r="19" spans="1:11" s="24" customFormat="1" ht="15" customHeight="1">
      <c r="A19" s="262"/>
      <c r="B19" s="221"/>
      <c r="C19" s="48"/>
      <c r="D19" s="53"/>
      <c r="E19" s="50"/>
      <c r="F19" s="51"/>
      <c r="G19" s="83"/>
      <c r="J19" s="18"/>
      <c r="K19" s="3"/>
    </row>
    <row r="20" spans="1:11" s="24" customFormat="1" ht="15" customHeight="1">
      <c r="A20" s="262">
        <v>203</v>
      </c>
      <c r="B20" s="221"/>
      <c r="C20" s="48">
        <f>E20*C$14</f>
        <v>0</v>
      </c>
      <c r="D20" s="49">
        <f>E20*D$14</f>
        <v>0</v>
      </c>
      <c r="E20" s="174">
        <v>0</v>
      </c>
      <c r="F20" s="175">
        <f>E20*$F$13</f>
        <v>0</v>
      </c>
      <c r="G20" s="178">
        <f>SUM(E20:F20)</f>
        <v>0</v>
      </c>
      <c r="J20" s="18"/>
      <c r="K20" s="3"/>
    </row>
    <row r="21" spans="1:11" s="212" customFormat="1" ht="15" customHeight="1">
      <c r="A21" s="260"/>
      <c r="B21" s="261"/>
      <c r="C21" s="208"/>
      <c r="D21" s="209"/>
      <c r="E21" s="210"/>
      <c r="F21" s="200"/>
      <c r="G21" s="211"/>
      <c r="J21" s="213"/>
      <c r="K21" s="214"/>
    </row>
    <row r="22" spans="1:11" s="212" customFormat="1" ht="15" customHeight="1">
      <c r="A22" s="260"/>
      <c r="B22" s="261"/>
      <c r="C22" s="208"/>
      <c r="D22" s="209"/>
      <c r="E22" s="210"/>
      <c r="F22" s="200"/>
      <c r="G22" s="211"/>
      <c r="J22" s="213"/>
      <c r="K22" s="214"/>
    </row>
    <row r="23" spans="1:11" s="212" customFormat="1" ht="15" customHeight="1">
      <c r="A23" s="260"/>
      <c r="B23" s="261"/>
      <c r="C23" s="208"/>
      <c r="D23" s="209"/>
      <c r="E23" s="210"/>
      <c r="F23" s="200"/>
      <c r="G23" s="211"/>
      <c r="J23" s="213"/>
      <c r="K23" s="214"/>
    </row>
    <row r="24" spans="1:11" s="212" customFormat="1" ht="15" customHeight="1">
      <c r="A24" s="260"/>
      <c r="B24" s="261"/>
      <c r="C24" s="208"/>
      <c r="D24" s="209"/>
      <c r="E24" s="210"/>
      <c r="F24" s="200"/>
      <c r="G24" s="211"/>
      <c r="J24" s="213"/>
      <c r="K24" s="214"/>
    </row>
    <row r="25" spans="1:11" s="212" customFormat="1" ht="15" customHeight="1">
      <c r="A25" s="260"/>
      <c r="B25" s="261"/>
      <c r="C25" s="208"/>
      <c r="D25" s="209"/>
      <c r="E25" s="210"/>
      <c r="F25" s="200"/>
      <c r="G25" s="211"/>
      <c r="J25" s="213"/>
      <c r="K25" s="214"/>
    </row>
    <row r="26" spans="1:11" s="212" customFormat="1" ht="15" customHeight="1">
      <c r="A26" s="260"/>
      <c r="B26" s="261"/>
      <c r="C26" s="208"/>
      <c r="D26" s="209"/>
      <c r="E26" s="210"/>
      <c r="F26" s="200"/>
      <c r="G26" s="211"/>
      <c r="J26" s="213"/>
      <c r="K26" s="214"/>
    </row>
    <row r="27" spans="1:11" s="212" customFormat="1" ht="15" customHeight="1">
      <c r="A27" s="260"/>
      <c r="B27" s="261"/>
      <c r="C27" s="208"/>
      <c r="D27" s="209"/>
      <c r="E27" s="210"/>
      <c r="F27" s="200"/>
      <c r="G27" s="211"/>
      <c r="J27" s="213"/>
      <c r="K27" s="214"/>
    </row>
    <row r="28" spans="1:11" s="212" customFormat="1" ht="15" customHeight="1">
      <c r="A28" s="260"/>
      <c r="B28" s="261"/>
      <c r="C28" s="208"/>
      <c r="D28" s="209"/>
      <c r="E28" s="210"/>
      <c r="F28" s="200"/>
      <c r="G28" s="211"/>
      <c r="J28" s="213"/>
      <c r="K28" s="214"/>
    </row>
    <row r="29" spans="1:11" s="212" customFormat="1" ht="15" customHeight="1">
      <c r="A29" s="260"/>
      <c r="B29" s="261"/>
      <c r="C29" s="208"/>
      <c r="D29" s="209"/>
      <c r="E29" s="210"/>
      <c r="F29" s="200"/>
      <c r="G29" s="211"/>
      <c r="J29" s="213"/>
      <c r="K29" s="214"/>
    </row>
    <row r="30" spans="1:11" s="212" customFormat="1" ht="15" customHeight="1">
      <c r="A30" s="260"/>
      <c r="B30" s="261"/>
      <c r="C30" s="208"/>
      <c r="D30" s="209"/>
      <c r="E30" s="210"/>
      <c r="F30" s="200"/>
      <c r="G30" s="211"/>
      <c r="J30" s="213"/>
      <c r="K30" s="214"/>
    </row>
    <row r="31" spans="1:11" s="212" customFormat="1" ht="15" customHeight="1">
      <c r="A31" s="260"/>
      <c r="B31" s="261"/>
      <c r="C31" s="208"/>
      <c r="D31" s="209"/>
      <c r="E31" s="210"/>
      <c r="F31" s="200"/>
      <c r="G31" s="211"/>
      <c r="J31" s="213"/>
      <c r="K31" s="214"/>
    </row>
    <row r="32" spans="1:11" s="212" customFormat="1" ht="15" customHeight="1">
      <c r="A32" s="260"/>
      <c r="B32" s="261"/>
      <c r="C32" s="208"/>
      <c r="D32" s="209"/>
      <c r="E32" s="210"/>
      <c r="F32" s="200"/>
      <c r="G32" s="211"/>
      <c r="J32" s="213"/>
      <c r="K32" s="214"/>
    </row>
    <row r="33" spans="1:11" s="213" customFormat="1" ht="15" customHeight="1">
      <c r="A33" s="260"/>
      <c r="B33" s="261"/>
      <c r="C33" s="208"/>
      <c r="D33" s="209"/>
      <c r="E33" s="210"/>
      <c r="F33" s="200"/>
      <c r="G33" s="211"/>
      <c r="H33" s="212"/>
      <c r="I33" s="212"/>
      <c r="K33" s="214"/>
    </row>
    <row r="34" spans="1:11" s="213" customFormat="1" ht="15" customHeight="1">
      <c r="A34" s="260"/>
      <c r="B34" s="261"/>
      <c r="C34" s="208"/>
      <c r="D34" s="209"/>
      <c r="E34" s="210"/>
      <c r="F34" s="200"/>
      <c r="G34" s="211"/>
      <c r="H34" s="212"/>
      <c r="I34" s="212"/>
      <c r="K34" s="214"/>
    </row>
    <row r="35" spans="1:11" s="213" customFormat="1" ht="15" customHeight="1">
      <c r="A35" s="260"/>
      <c r="B35" s="261"/>
      <c r="C35" s="208"/>
      <c r="D35" s="209"/>
      <c r="E35" s="210"/>
      <c r="F35" s="200"/>
      <c r="G35" s="211"/>
      <c r="H35" s="212"/>
      <c r="I35" s="212"/>
      <c r="K35" s="214"/>
    </row>
    <row r="36" spans="1:11" s="213" customFormat="1" ht="15" customHeight="1">
      <c r="A36" s="260"/>
      <c r="B36" s="261"/>
      <c r="C36" s="208"/>
      <c r="D36" s="209"/>
      <c r="E36" s="210"/>
      <c r="F36" s="200"/>
      <c r="G36" s="211"/>
      <c r="H36" s="212"/>
      <c r="I36" s="212"/>
      <c r="K36" s="214"/>
    </row>
    <row r="37" spans="1:11" s="213" customFormat="1" ht="15" customHeight="1">
      <c r="A37" s="260"/>
      <c r="B37" s="261"/>
      <c r="C37" s="208"/>
      <c r="D37" s="209"/>
      <c r="E37" s="210"/>
      <c r="F37" s="200"/>
      <c r="G37" s="211"/>
      <c r="H37" s="212"/>
      <c r="I37" s="212"/>
      <c r="K37" s="214"/>
    </row>
    <row r="38" spans="1:11" s="213" customFormat="1" ht="15" customHeight="1">
      <c r="A38" s="260"/>
      <c r="B38" s="261"/>
      <c r="C38" s="208"/>
      <c r="D38" s="209"/>
      <c r="E38" s="210"/>
      <c r="F38" s="200"/>
      <c r="G38" s="211"/>
      <c r="H38" s="212"/>
      <c r="I38" s="212"/>
      <c r="K38" s="214"/>
    </row>
    <row r="39" spans="1:11" s="213" customFormat="1" ht="15" customHeight="1">
      <c r="A39" s="260"/>
      <c r="B39" s="261"/>
      <c r="C39" s="208"/>
      <c r="D39" s="209"/>
      <c r="E39" s="210"/>
      <c r="F39" s="200"/>
      <c r="G39" s="211"/>
      <c r="H39" s="212"/>
      <c r="I39" s="212"/>
      <c r="K39" s="214"/>
    </row>
    <row r="40" spans="1:11" s="213" customFormat="1" ht="15" customHeight="1">
      <c r="A40" s="260"/>
      <c r="B40" s="261"/>
      <c r="C40" s="208"/>
      <c r="D40" s="209"/>
      <c r="E40" s="210"/>
      <c r="F40" s="200"/>
      <c r="G40" s="211"/>
      <c r="H40" s="212"/>
      <c r="I40" s="212"/>
      <c r="K40" s="214"/>
    </row>
    <row r="41" spans="1:11" s="213" customFormat="1" ht="15" customHeight="1">
      <c r="A41" s="260"/>
      <c r="B41" s="261"/>
      <c r="C41" s="208"/>
      <c r="D41" s="209"/>
      <c r="E41" s="210"/>
      <c r="F41" s="200"/>
      <c r="G41" s="211"/>
      <c r="H41" s="212"/>
      <c r="I41" s="212"/>
      <c r="K41" s="214"/>
    </row>
    <row r="42" spans="1:11" s="213" customFormat="1" ht="15" customHeight="1">
      <c r="A42" s="260"/>
      <c r="B42" s="261"/>
      <c r="C42" s="208"/>
      <c r="D42" s="209"/>
      <c r="E42" s="210"/>
      <c r="F42" s="200"/>
      <c r="G42" s="211"/>
      <c r="H42" s="212"/>
      <c r="I42" s="212"/>
      <c r="K42" s="214"/>
    </row>
    <row r="43" spans="1:11" s="213" customFormat="1" ht="15" customHeight="1">
      <c r="A43" s="260"/>
      <c r="B43" s="261"/>
      <c r="C43" s="208"/>
      <c r="D43" s="209"/>
      <c r="E43" s="210"/>
      <c r="F43" s="200"/>
      <c r="G43" s="211"/>
      <c r="H43" s="212"/>
      <c r="I43" s="212"/>
      <c r="K43" s="214"/>
    </row>
    <row r="44" spans="1:11" s="18" customFormat="1" ht="15" customHeight="1">
      <c r="A44" s="262"/>
      <c r="B44" s="221"/>
      <c r="C44" s="48"/>
      <c r="D44" s="49"/>
      <c r="E44" s="50"/>
      <c r="F44" s="51"/>
      <c r="G44" s="83"/>
      <c r="H44" s="24"/>
      <c r="I44" s="24"/>
      <c r="K44" s="3"/>
    </row>
    <row r="45" spans="1:11" s="18" customFormat="1" ht="15" customHeight="1">
      <c r="A45" s="262"/>
      <c r="B45" s="221"/>
      <c r="C45" s="48"/>
      <c r="D45" s="49"/>
      <c r="E45" s="50"/>
      <c r="F45" s="51"/>
      <c r="G45" s="83"/>
      <c r="H45" s="24"/>
      <c r="I45" s="24"/>
      <c r="K45" s="3"/>
    </row>
    <row r="46" spans="1:11" s="18" customFormat="1" ht="15" customHeight="1" thickBot="1">
      <c r="A46" s="263"/>
      <c r="B46" s="232"/>
      <c r="C46" s="48"/>
      <c r="D46" s="49"/>
      <c r="E46" s="50"/>
      <c r="F46" s="51"/>
      <c r="G46" s="83"/>
      <c r="H46" s="24"/>
      <c r="I46" s="24"/>
      <c r="K46" s="3"/>
    </row>
    <row r="47" spans="1:11" s="37" customFormat="1" ht="20.100000000000001" customHeight="1" thickTop="1" thickBot="1">
      <c r="A47" s="108" t="s">
        <v>10</v>
      </c>
      <c r="B47" s="241" t="str">
        <f>'100 Series'!B44</f>
        <v>Service Call Rate for repairs &amp; authorized service outside of contractual obligations</v>
      </c>
      <c r="C47" s="242"/>
      <c r="D47" s="242"/>
      <c r="E47" s="242"/>
      <c r="F47" s="243"/>
      <c r="G47" s="179">
        <f>'100 Series'!G44</f>
        <v>0</v>
      </c>
      <c r="H47" s="18"/>
      <c r="I47" s="18"/>
    </row>
    <row r="48" spans="1:11" s="37" customFormat="1" ht="15" customHeight="1" thickTop="1">
      <c r="A48" s="6"/>
      <c r="B48" s="7"/>
      <c r="C48" s="7"/>
      <c r="D48" s="7"/>
      <c r="E48" s="7"/>
      <c r="F48" s="7"/>
      <c r="G48" s="109" t="s">
        <v>1</v>
      </c>
      <c r="H48" s="18"/>
      <c r="I48" s="18"/>
    </row>
    <row r="49" spans="1:9" s="37" customFormat="1" ht="20.100000000000001" customHeight="1">
      <c r="A49" s="258" t="s">
        <v>18</v>
      </c>
      <c r="B49" s="223"/>
      <c r="C49" s="223"/>
      <c r="D49" s="223"/>
      <c r="E49" s="223"/>
      <c r="F49" s="223"/>
      <c r="G49" s="259"/>
      <c r="H49" s="18"/>
      <c r="I49" s="18"/>
    </row>
    <row r="50" spans="1:9" s="37" customFormat="1" ht="15" customHeight="1">
      <c r="A50" s="110"/>
      <c r="B50" s="18"/>
      <c r="C50" s="18"/>
      <c r="D50" s="18"/>
      <c r="E50" s="18"/>
      <c r="F50" s="18"/>
      <c r="G50" s="105"/>
      <c r="H50" s="18"/>
      <c r="I50" s="18"/>
    </row>
    <row r="51" spans="1:9" s="37" customFormat="1" ht="15" customHeight="1">
      <c r="A51" s="254" t="s">
        <v>83</v>
      </c>
      <c r="B51" s="248"/>
      <c r="C51" s="248"/>
      <c r="D51" s="248"/>
      <c r="E51" s="248"/>
      <c r="F51" s="248"/>
      <c r="G51" s="255"/>
      <c r="H51" s="18"/>
      <c r="I51" s="18"/>
    </row>
    <row r="52" spans="1:9" s="37" customFormat="1" ht="15" customHeight="1">
      <c r="A52" s="254" t="s">
        <v>84</v>
      </c>
      <c r="B52" s="248"/>
      <c r="C52" s="248"/>
      <c r="D52" s="248"/>
      <c r="E52" s="248"/>
      <c r="F52" s="248"/>
      <c r="G52" s="255"/>
      <c r="H52" s="18"/>
      <c r="I52" s="18"/>
    </row>
    <row r="53" spans="1:9" s="37" customFormat="1" ht="15" customHeight="1">
      <c r="A53" s="254" t="s">
        <v>85</v>
      </c>
      <c r="B53" s="248"/>
      <c r="C53" s="248"/>
      <c r="D53" s="248"/>
      <c r="E53" s="248"/>
      <c r="F53" s="248"/>
      <c r="G53" s="255"/>
      <c r="H53" s="18"/>
      <c r="I53" s="18"/>
    </row>
    <row r="54" spans="1:9" s="37" customFormat="1" ht="15" customHeight="1">
      <c r="A54" s="256" t="s">
        <v>86</v>
      </c>
      <c r="B54" s="251"/>
      <c r="C54" s="251"/>
      <c r="D54" s="251"/>
      <c r="E54" s="251"/>
      <c r="F54" s="251"/>
      <c r="G54" s="257"/>
      <c r="H54" s="18"/>
      <c r="I54" s="18"/>
    </row>
    <row r="55" spans="1:9" s="37" customFormat="1" ht="15" customHeight="1">
      <c r="A55" s="256" t="s">
        <v>87</v>
      </c>
      <c r="B55" s="251"/>
      <c r="C55" s="251"/>
      <c r="D55" s="251"/>
      <c r="E55" s="251"/>
      <c r="F55" s="251"/>
      <c r="G55" s="257"/>
      <c r="H55" s="18"/>
      <c r="I55" s="18"/>
    </row>
    <row r="56" spans="1:9" s="37" customFormat="1" ht="15" customHeight="1">
      <c r="A56" s="254" t="s">
        <v>88</v>
      </c>
      <c r="B56" s="248"/>
      <c r="C56" s="248"/>
      <c r="D56" s="248"/>
      <c r="E56" s="248"/>
      <c r="F56" s="248"/>
      <c r="G56" s="255"/>
      <c r="H56" s="18"/>
      <c r="I56" s="18"/>
    </row>
    <row r="57" spans="1:9" s="37" customFormat="1" ht="15" customHeight="1">
      <c r="A57" s="254" t="s">
        <v>89</v>
      </c>
      <c r="B57" s="248"/>
      <c r="C57" s="248"/>
      <c r="D57" s="248"/>
      <c r="E57" s="248"/>
      <c r="F57" s="248"/>
      <c r="G57" s="255"/>
      <c r="H57" s="18"/>
      <c r="I57" s="18"/>
    </row>
    <row r="58" spans="1:9" s="37" customFormat="1" ht="15" customHeight="1">
      <c r="A58" s="254" t="s">
        <v>90</v>
      </c>
      <c r="B58" s="248"/>
      <c r="C58" s="248"/>
      <c r="D58" s="248"/>
      <c r="E58" s="248"/>
      <c r="F58" s="248"/>
      <c r="G58" s="255"/>
      <c r="H58" s="18"/>
      <c r="I58" s="18"/>
    </row>
    <row r="59" spans="1:9" s="37" customFormat="1" ht="15" customHeight="1">
      <c r="A59" s="256" t="s">
        <v>91</v>
      </c>
      <c r="B59" s="251"/>
      <c r="C59" s="251"/>
      <c r="D59" s="251"/>
      <c r="E59" s="251"/>
      <c r="F59" s="251"/>
      <c r="G59" s="257"/>
      <c r="H59" s="18"/>
      <c r="I59" s="18"/>
    </row>
    <row r="60" spans="1:9" s="37" customFormat="1" ht="15" customHeight="1">
      <c r="A60" s="6"/>
      <c r="B60" s="7"/>
      <c r="C60" s="7"/>
      <c r="D60" s="7"/>
      <c r="E60" s="7"/>
      <c r="F60" s="7"/>
      <c r="G60" s="111"/>
      <c r="H60" s="18"/>
      <c r="I60" s="18"/>
    </row>
    <row r="61" spans="1:9" s="37" customFormat="1" ht="15" customHeight="1">
      <c r="A61" s="6"/>
      <c r="B61" s="7"/>
      <c r="C61" s="7"/>
      <c r="D61" s="7"/>
      <c r="E61" s="244" t="s">
        <v>115</v>
      </c>
      <c r="F61" s="244"/>
      <c r="G61" s="111"/>
      <c r="H61" s="18"/>
      <c r="I61" s="18"/>
    </row>
    <row r="62" spans="1:9" s="37" customFormat="1" ht="15" customHeight="1">
      <c r="A62" s="6"/>
      <c r="B62" s="7"/>
      <c r="C62" s="7"/>
      <c r="D62" s="7"/>
      <c r="E62" s="7"/>
      <c r="F62" s="7"/>
      <c r="G62" s="111"/>
      <c r="H62" s="18"/>
      <c r="I62" s="18"/>
    </row>
    <row r="63" spans="1:9" s="37" customFormat="1" ht="15" customHeight="1">
      <c r="A63" s="6"/>
      <c r="B63" s="7"/>
      <c r="C63" s="7"/>
      <c r="D63" s="7"/>
      <c r="E63" s="244" t="s">
        <v>76</v>
      </c>
      <c r="F63" s="244"/>
      <c r="G63" s="111"/>
      <c r="H63" s="18"/>
      <c r="I63" s="18"/>
    </row>
    <row r="64" spans="1:9" s="37" customFormat="1" ht="15" customHeight="1">
      <c r="A64" s="6"/>
      <c r="B64" s="7"/>
      <c r="C64" s="7"/>
      <c r="D64" s="7"/>
      <c r="E64" s="7"/>
      <c r="F64" s="7"/>
      <c r="G64" s="111"/>
      <c r="H64" s="18"/>
      <c r="I64" s="18"/>
    </row>
    <row r="65" spans="1:11" s="112" customFormat="1" ht="20.100000000000001" customHeight="1">
      <c r="A65" s="253" t="s">
        <v>80</v>
      </c>
      <c r="B65" s="245"/>
      <c r="C65" s="67">
        <v>30</v>
      </c>
      <c r="D65" s="66" t="s">
        <v>81</v>
      </c>
      <c r="E65" s="245" t="s">
        <v>79</v>
      </c>
      <c r="F65" s="245"/>
      <c r="G65" s="8"/>
      <c r="H65" s="24"/>
      <c r="I65" s="24"/>
    </row>
    <row r="66" spans="1:11" s="18" customFormat="1" ht="15" customHeight="1">
      <c r="A66" s="70"/>
      <c r="B66" s="24"/>
      <c r="C66" s="24"/>
      <c r="D66" s="24"/>
      <c r="E66" s="24"/>
      <c r="F66" s="24"/>
      <c r="G66" s="8"/>
      <c r="H66" s="24"/>
      <c r="I66" s="24"/>
      <c r="K66" s="3"/>
    </row>
    <row r="67" spans="1:11" s="18" customFormat="1" ht="15" customHeight="1" thickBot="1">
      <c r="A67" s="73"/>
      <c r="B67" s="74"/>
      <c r="C67" s="74"/>
      <c r="D67" s="74"/>
      <c r="E67" s="74"/>
      <c r="F67" s="74"/>
      <c r="G67" s="75"/>
      <c r="H67" s="24"/>
      <c r="I67" s="24"/>
      <c r="K67" s="3"/>
    </row>
    <row r="68" spans="1:11" s="18" customFormat="1" ht="15" customHeight="1" thickTop="1">
      <c r="A68" s="24"/>
      <c r="B68" s="24"/>
      <c r="C68" s="24"/>
      <c r="D68" s="24"/>
      <c r="E68" s="24"/>
      <c r="F68" s="24"/>
      <c r="G68" s="24"/>
      <c r="H68" s="24"/>
      <c r="I68" s="24"/>
      <c r="K68" s="3"/>
    </row>
    <row r="69" spans="1:11" s="18" customFormat="1" ht="15" customHeight="1">
      <c r="A69" s="24"/>
      <c r="B69" s="24"/>
      <c r="C69" s="24"/>
      <c r="D69" s="24"/>
      <c r="E69" s="24"/>
      <c r="F69" s="24"/>
      <c r="G69" s="24"/>
      <c r="H69" s="24"/>
      <c r="I69" s="24"/>
      <c r="K69" s="3"/>
    </row>
    <row r="70" spans="1:11" s="18" customFormat="1" ht="15" customHeight="1">
      <c r="A70" s="24"/>
      <c r="B70" s="24"/>
      <c r="C70" s="24"/>
      <c r="D70" s="24"/>
      <c r="E70" s="24"/>
      <c r="F70" s="24"/>
      <c r="G70" s="24"/>
      <c r="H70" s="24"/>
      <c r="I70" s="24"/>
      <c r="K70" s="3"/>
    </row>
    <row r="71" spans="1:11" s="18" customFormat="1" ht="15" customHeight="1">
      <c r="A71" s="24"/>
      <c r="B71" s="24"/>
      <c r="C71" s="24"/>
      <c r="D71" s="24"/>
      <c r="E71" s="24"/>
      <c r="F71" s="24"/>
      <c r="G71" s="24"/>
      <c r="H71" s="24"/>
      <c r="I71" s="24"/>
      <c r="K71" s="3"/>
    </row>
    <row r="72" spans="1:11" s="18" customFormat="1" ht="15" customHeight="1">
      <c r="A72" s="24"/>
      <c r="B72" s="24"/>
      <c r="C72" s="24"/>
      <c r="D72" s="24"/>
      <c r="E72" s="24"/>
      <c r="F72" s="24"/>
      <c r="G72" s="24"/>
      <c r="H72" s="24"/>
      <c r="I72" s="24"/>
      <c r="K72" s="3"/>
    </row>
    <row r="73" spans="1:11" s="18" customFormat="1" ht="15" customHeight="1">
      <c r="A73" s="24"/>
      <c r="B73" s="24"/>
      <c r="C73" s="24"/>
      <c r="D73" s="24"/>
      <c r="E73" s="24"/>
      <c r="F73" s="24"/>
      <c r="G73" s="24"/>
      <c r="H73" s="24"/>
      <c r="I73" s="24"/>
      <c r="K73" s="3"/>
    </row>
    <row r="74" spans="1:11" s="18" customFormat="1" ht="15" customHeight="1">
      <c r="A74" s="24"/>
      <c r="B74" s="24"/>
      <c r="C74" s="24"/>
      <c r="D74" s="24"/>
      <c r="E74" s="24"/>
      <c r="F74" s="24"/>
      <c r="G74" s="24"/>
      <c r="H74" s="24"/>
      <c r="I74" s="24"/>
      <c r="K74" s="3"/>
    </row>
    <row r="75" spans="1:11" s="18" customFormat="1" ht="15" customHeight="1">
      <c r="A75" s="24"/>
      <c r="B75" s="24"/>
      <c r="C75" s="24"/>
      <c r="D75" s="24"/>
      <c r="E75" s="24"/>
      <c r="F75" s="24"/>
      <c r="G75" s="24"/>
      <c r="H75" s="24"/>
      <c r="I75" s="24"/>
      <c r="K75" s="3"/>
    </row>
    <row r="76" spans="1:11" s="18" customFormat="1" ht="15" customHeight="1">
      <c r="A76" s="24"/>
      <c r="B76" s="24"/>
      <c r="C76" s="24"/>
      <c r="D76" s="24"/>
      <c r="E76" s="24"/>
      <c r="F76" s="24"/>
      <c r="G76" s="24"/>
      <c r="H76" s="24"/>
      <c r="I76" s="24"/>
      <c r="K76" s="3"/>
    </row>
    <row r="77" spans="1:11" s="18" customFormat="1" ht="15" customHeight="1">
      <c r="A77" s="24"/>
      <c r="B77" s="24"/>
      <c r="C77" s="24"/>
      <c r="D77" s="24"/>
      <c r="E77" s="24"/>
      <c r="F77" s="24"/>
      <c r="G77" s="24"/>
      <c r="H77" s="24"/>
      <c r="I77" s="24"/>
      <c r="K77" s="3"/>
    </row>
    <row r="78" spans="1:11" s="18" customFormat="1" ht="15" customHeight="1">
      <c r="A78" s="24"/>
      <c r="B78" s="24"/>
      <c r="C78" s="24"/>
      <c r="D78" s="24"/>
      <c r="E78" s="24"/>
      <c r="F78" s="24"/>
      <c r="G78" s="24"/>
      <c r="H78" s="24"/>
      <c r="I78" s="24"/>
      <c r="K78" s="3"/>
    </row>
    <row r="79" spans="1:11" s="18" customFormat="1" ht="15" customHeight="1">
      <c r="A79" s="24"/>
      <c r="B79" s="24"/>
      <c r="C79" s="24"/>
      <c r="D79" s="24"/>
      <c r="E79" s="24"/>
      <c r="F79" s="24"/>
      <c r="G79" s="24"/>
      <c r="H79" s="24"/>
      <c r="I79" s="24"/>
      <c r="K79" s="3"/>
    </row>
    <row r="80" spans="1:11" s="18" customFormat="1" ht="15" customHeight="1">
      <c r="A80" s="24"/>
      <c r="B80" s="24"/>
      <c r="C80" s="24"/>
      <c r="D80" s="24"/>
      <c r="E80" s="24"/>
      <c r="F80" s="24"/>
      <c r="G80" s="24"/>
      <c r="H80" s="24"/>
      <c r="I80" s="24"/>
      <c r="K80" s="3"/>
    </row>
    <row r="81" spans="10:11" s="24" customFormat="1" ht="15" customHeight="1">
      <c r="J81" s="18"/>
      <c r="K81" s="3"/>
    </row>
    <row r="82" spans="10:11" s="24" customFormat="1" ht="15" customHeight="1">
      <c r="J82" s="18"/>
      <c r="K82" s="3"/>
    </row>
    <row r="83" spans="10:11" s="24" customFormat="1" ht="15" customHeight="1">
      <c r="J83" s="18"/>
      <c r="K83" s="3"/>
    </row>
    <row r="84" spans="10:11" s="24" customFormat="1" ht="15" customHeight="1">
      <c r="J84" s="18"/>
      <c r="K84" s="3"/>
    </row>
    <row r="85" spans="10:11" s="24" customFormat="1" ht="15" customHeight="1">
      <c r="J85" s="18"/>
      <c r="K85" s="3"/>
    </row>
    <row r="86" spans="10:11" s="24" customFormat="1" ht="15" customHeight="1">
      <c r="J86" s="18"/>
      <c r="K86" s="3"/>
    </row>
    <row r="87" spans="10:11" s="24" customFormat="1" ht="15" customHeight="1">
      <c r="J87" s="18"/>
      <c r="K87" s="3"/>
    </row>
    <row r="88" spans="10:11" s="24" customFormat="1" ht="15" customHeight="1">
      <c r="J88" s="18"/>
      <c r="K88" s="3"/>
    </row>
    <row r="89" spans="10:11" s="24" customFormat="1" ht="15" customHeight="1">
      <c r="J89" s="18"/>
      <c r="K89" s="3"/>
    </row>
    <row r="90" spans="10:11" s="24" customFormat="1" ht="15" customHeight="1">
      <c r="J90" s="18"/>
      <c r="K90" s="3"/>
    </row>
    <row r="91" spans="10:11" s="24" customFormat="1" ht="15" customHeight="1">
      <c r="J91" s="18"/>
      <c r="K91" s="3"/>
    </row>
  </sheetData>
  <mergeCells count="55">
    <mergeCell ref="A12:B12"/>
    <mergeCell ref="A2:G2"/>
    <mergeCell ref="E7:F7"/>
    <mergeCell ref="E8:F8"/>
    <mergeCell ref="A10:B10"/>
    <mergeCell ref="A11:B11"/>
    <mergeCell ref="A24:B24"/>
    <mergeCell ref="A13:B13"/>
    <mergeCell ref="A14:B14"/>
    <mergeCell ref="A15:B15"/>
    <mergeCell ref="A16:B16"/>
    <mergeCell ref="A17:B17"/>
    <mergeCell ref="A20:B20"/>
    <mergeCell ref="A19:B19"/>
    <mergeCell ref="A21:B21"/>
    <mergeCell ref="A22:B22"/>
    <mergeCell ref="A23:B23"/>
    <mergeCell ref="A18:B18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9:G49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B47:F47"/>
    <mergeCell ref="A65:B65"/>
    <mergeCell ref="E65:F65"/>
    <mergeCell ref="A51:G51"/>
    <mergeCell ref="A52:G52"/>
    <mergeCell ref="A53:G53"/>
    <mergeCell ref="A54:G54"/>
    <mergeCell ref="A55:G55"/>
    <mergeCell ref="A56:G56"/>
    <mergeCell ref="A57:G57"/>
    <mergeCell ref="A58:G58"/>
    <mergeCell ref="A59:G59"/>
    <mergeCell ref="E61:F61"/>
    <mergeCell ref="E63:F63"/>
  </mergeCells>
  <printOptions horizontalCentered="1"/>
  <pageMargins left="0.25" right="0.25" top="0.5" bottom="0.25" header="0.5" footer="0.5"/>
  <pageSetup paperSize="5" scale="9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K91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77734375" defaultRowHeight="15"/>
  <cols>
    <col min="1" max="1" width="15.77734375" style="24" customWidth="1"/>
    <col min="2" max="2" width="9.77734375" style="24" customWidth="1"/>
    <col min="3" max="5" width="12.77734375" style="24" customWidth="1"/>
    <col min="6" max="6" width="15.77734375" style="24" customWidth="1"/>
    <col min="7" max="9" width="12.77734375" style="24" customWidth="1"/>
    <col min="10" max="10" width="12.77734375" style="18" customWidth="1"/>
    <col min="11" max="11" width="12.77734375" style="3" customWidth="1"/>
    <col min="12" max="18" width="12.77734375" customWidth="1"/>
  </cols>
  <sheetData>
    <row r="1" spans="1:11" ht="15" customHeight="1" thickTop="1">
      <c r="A1" s="84"/>
      <c r="B1" s="85"/>
      <c r="C1" s="85"/>
      <c r="D1" s="85"/>
      <c r="E1" s="86"/>
      <c r="F1" s="87"/>
      <c r="G1" s="88"/>
    </row>
    <row r="2" spans="1:11" s="1" customFormat="1" ht="20.100000000000001" customHeight="1">
      <c r="A2" s="258" t="str">
        <f>'100 Series'!A2</f>
        <v>SCHEDULE "C"</v>
      </c>
      <c r="B2" s="223"/>
      <c r="C2" s="223"/>
      <c r="D2" s="223"/>
      <c r="E2" s="223"/>
      <c r="F2" s="223"/>
      <c r="G2" s="259"/>
      <c r="H2" s="9"/>
      <c r="I2" s="9"/>
      <c r="J2" s="9"/>
      <c r="K2" s="9"/>
    </row>
    <row r="3" spans="1:11" ht="15" customHeight="1">
      <c r="A3" s="70"/>
      <c r="E3" s="29"/>
      <c r="F3" s="30"/>
      <c r="G3" s="76"/>
    </row>
    <row r="4" spans="1:11" s="4" customFormat="1" ht="15" customHeight="1">
      <c r="A4" s="104" t="s">
        <v>14</v>
      </c>
      <c r="B4" s="26" t="str">
        <f>'100 Series'!B4</f>
        <v>Merkley Oaks</v>
      </c>
      <c r="C4" s="22"/>
      <c r="D4" s="22"/>
      <c r="E4" s="29" t="s">
        <v>0</v>
      </c>
      <c r="F4" s="27">
        <f>'100 Series'!F4</f>
        <v>45748</v>
      </c>
      <c r="G4" s="105"/>
      <c r="H4" s="5"/>
      <c r="I4" s="5"/>
    </row>
    <row r="5" spans="1:11" s="4" customFormat="1" ht="15" customHeight="1">
      <c r="A5" s="104" t="s">
        <v>15</v>
      </c>
      <c r="B5" s="31" t="s">
        <v>27</v>
      </c>
      <c r="C5" s="22"/>
      <c r="D5" s="22"/>
      <c r="E5" s="29" t="s">
        <v>2</v>
      </c>
      <c r="F5" s="27" t="str">
        <f>'100 Series'!F5</f>
        <v>XXX - XXX</v>
      </c>
      <c r="G5" s="106"/>
      <c r="H5" s="5"/>
      <c r="I5" s="5"/>
    </row>
    <row r="6" spans="1:11" s="4" customFormat="1" ht="15" customHeight="1">
      <c r="A6" s="104"/>
      <c r="B6" s="177" t="s">
        <v>1</v>
      </c>
      <c r="C6" s="7"/>
      <c r="D6" s="7"/>
      <c r="E6" s="18"/>
      <c r="F6" s="18"/>
      <c r="G6" s="105"/>
      <c r="H6" s="5"/>
      <c r="I6" s="5"/>
    </row>
    <row r="7" spans="1:11" s="4" customFormat="1" ht="15" customHeight="1">
      <c r="A7" s="104" t="s">
        <v>3</v>
      </c>
      <c r="B7" s="26" t="str">
        <f>'100 Series'!B7</f>
        <v>T.B.A.</v>
      </c>
      <c r="C7" s="22"/>
      <c r="D7" s="7"/>
      <c r="E7" s="229" t="str">
        <f>'100 Series'!E7</f>
        <v>CONTRACT PERIOD :</v>
      </c>
      <c r="F7" s="229"/>
      <c r="G7" s="105"/>
      <c r="H7" s="5"/>
      <c r="I7" s="5"/>
    </row>
    <row r="8" spans="1:11" s="4" customFormat="1" ht="15" customHeight="1">
      <c r="A8" s="104" t="s">
        <v>16</v>
      </c>
      <c r="B8" s="26" t="str">
        <f>'100 Series'!B8</f>
        <v>A - 4</v>
      </c>
      <c r="C8" s="7"/>
      <c r="D8" s="7"/>
      <c r="E8" s="230" t="str">
        <f>'100 Series'!E8</f>
        <v>April 1, 2025 to March 31, 2026</v>
      </c>
      <c r="F8" s="230"/>
      <c r="G8" s="106"/>
      <c r="H8" s="5"/>
      <c r="I8" s="5"/>
    </row>
    <row r="9" spans="1:11" ht="15" customHeight="1" thickBot="1">
      <c r="A9" s="70"/>
      <c r="B9" s="32"/>
      <c r="E9" s="107"/>
      <c r="F9" s="107"/>
      <c r="G9" s="71"/>
    </row>
    <row r="10" spans="1:11" ht="15" customHeight="1" thickTop="1" thickBot="1">
      <c r="A10" s="268"/>
      <c r="B10" s="269"/>
      <c r="C10" s="78"/>
      <c r="D10" s="78"/>
      <c r="E10" s="77"/>
      <c r="F10" s="79"/>
      <c r="G10" s="80"/>
    </row>
    <row r="11" spans="1:11" ht="15" customHeight="1" thickTop="1">
      <c r="A11" s="270" t="s">
        <v>7</v>
      </c>
      <c r="B11" s="228"/>
      <c r="C11" s="54" t="s">
        <v>12</v>
      </c>
      <c r="D11" s="25" t="s">
        <v>12</v>
      </c>
      <c r="E11" s="61" t="s">
        <v>5</v>
      </c>
      <c r="F11" s="62" t="s">
        <v>19</v>
      </c>
      <c r="G11" s="90" t="s">
        <v>6</v>
      </c>
    </row>
    <row r="12" spans="1:11" ht="15" customHeight="1">
      <c r="A12" s="262" t="s">
        <v>1</v>
      </c>
      <c r="B12" s="221"/>
      <c r="C12" s="54" t="s">
        <v>13</v>
      </c>
      <c r="D12" s="25" t="s">
        <v>13</v>
      </c>
      <c r="E12" s="55"/>
      <c r="F12" s="56"/>
      <c r="G12" s="82"/>
    </row>
    <row r="13" spans="1:11" ht="15" customHeight="1">
      <c r="A13" s="262" t="s">
        <v>8</v>
      </c>
      <c r="B13" s="221"/>
      <c r="C13" s="54">
        <v>200</v>
      </c>
      <c r="D13" s="25">
        <v>200</v>
      </c>
      <c r="E13" s="55"/>
      <c r="F13" s="92">
        <v>0.13</v>
      </c>
      <c r="G13" s="93"/>
    </row>
    <row r="14" spans="1:11" ht="15" customHeight="1" thickBot="1">
      <c r="A14" s="263"/>
      <c r="B14" s="232"/>
      <c r="C14" s="58">
        <v>0.8</v>
      </c>
      <c r="D14" s="59">
        <v>0.2</v>
      </c>
      <c r="E14" s="172">
        <v>1</v>
      </c>
      <c r="F14" s="173"/>
      <c r="G14" s="72"/>
    </row>
    <row r="15" spans="1:11" ht="20.100000000000001" customHeight="1" thickTop="1" thickBot="1">
      <c r="A15" s="264" t="s">
        <v>9</v>
      </c>
      <c r="B15" s="265"/>
      <c r="C15" s="94"/>
      <c r="D15" s="95"/>
      <c r="E15" s="96"/>
      <c r="F15" s="97"/>
      <c r="G15" s="98"/>
    </row>
    <row r="16" spans="1:11" ht="15" customHeight="1" thickTop="1">
      <c r="A16" s="266" t="s">
        <v>1</v>
      </c>
      <c r="B16" s="267"/>
      <c r="C16" s="113"/>
      <c r="D16" s="114"/>
      <c r="E16" s="115" t="s">
        <v>1</v>
      </c>
      <c r="F16" s="116" t="s">
        <v>1</v>
      </c>
      <c r="G16" s="117" t="s">
        <v>1</v>
      </c>
    </row>
    <row r="17" spans="1:7" ht="15" customHeight="1">
      <c r="A17" s="262" t="s">
        <v>120</v>
      </c>
      <c r="B17" s="221"/>
      <c r="C17" s="48">
        <f>E17*C$14</f>
        <v>0</v>
      </c>
      <c r="D17" s="49">
        <f>E17*D$14</f>
        <v>0</v>
      </c>
      <c r="E17" s="174">
        <v>0</v>
      </c>
      <c r="F17" s="175">
        <f>E17*$F$13</f>
        <v>0</v>
      </c>
      <c r="G17" s="178">
        <f>SUM(E17:F17)</f>
        <v>0</v>
      </c>
    </row>
    <row r="18" spans="1:7" ht="15" customHeight="1">
      <c r="A18" s="262" t="s">
        <v>121</v>
      </c>
      <c r="B18" s="221"/>
      <c r="C18" s="48">
        <f>E18*C$14</f>
        <v>0</v>
      </c>
      <c r="D18" s="49">
        <f>E18*D$14</f>
        <v>0</v>
      </c>
      <c r="E18" s="174">
        <v>0</v>
      </c>
      <c r="F18" s="175">
        <f>E18*$F$13</f>
        <v>0</v>
      </c>
      <c r="G18" s="178">
        <f>SUM(E18:F18)</f>
        <v>0</v>
      </c>
    </row>
    <row r="19" spans="1:7" ht="15" customHeight="1">
      <c r="A19" s="262"/>
      <c r="B19" s="221"/>
      <c r="C19" s="48"/>
      <c r="D19" s="53"/>
      <c r="E19" s="50"/>
      <c r="F19" s="51"/>
      <c r="G19" s="83"/>
    </row>
    <row r="20" spans="1:7" ht="15" customHeight="1">
      <c r="A20" s="262" t="s">
        <v>122</v>
      </c>
      <c r="B20" s="221"/>
      <c r="C20" s="48">
        <f>E20*C$14</f>
        <v>0</v>
      </c>
      <c r="D20" s="49">
        <f>E20*D$14</f>
        <v>0</v>
      </c>
      <c r="E20" s="174">
        <v>0</v>
      </c>
      <c r="F20" s="175">
        <f>E20*$F$13</f>
        <v>0</v>
      </c>
      <c r="G20" s="178">
        <f>SUM(E20:F20)</f>
        <v>0</v>
      </c>
    </row>
    <row r="21" spans="1:7" ht="15" customHeight="1">
      <c r="A21" s="262" t="s">
        <v>123</v>
      </c>
      <c r="B21" s="221"/>
      <c r="C21" s="48">
        <f>E21*C$14</f>
        <v>0</v>
      </c>
      <c r="D21" s="49">
        <f>E21*D$14</f>
        <v>0</v>
      </c>
      <c r="E21" s="174">
        <v>0</v>
      </c>
      <c r="F21" s="175">
        <f>E21*$F$13</f>
        <v>0</v>
      </c>
      <c r="G21" s="178">
        <f>SUM(E21:F21)</f>
        <v>0</v>
      </c>
    </row>
    <row r="22" spans="1:7" ht="15" customHeight="1">
      <c r="A22" s="262"/>
      <c r="B22" s="221"/>
      <c r="C22" s="48"/>
      <c r="D22" s="49"/>
      <c r="E22" s="50"/>
      <c r="F22" s="51"/>
      <c r="G22" s="83"/>
    </row>
    <row r="23" spans="1:7" ht="15" customHeight="1">
      <c r="A23" s="262" t="s">
        <v>28</v>
      </c>
      <c r="B23" s="221"/>
      <c r="C23" s="48">
        <f>E23*C$14</f>
        <v>0</v>
      </c>
      <c r="D23" s="49">
        <f>E23*D$14</f>
        <v>0</v>
      </c>
      <c r="E23" s="174">
        <v>0</v>
      </c>
      <c r="F23" s="175">
        <f>E23*$F$13</f>
        <v>0</v>
      </c>
      <c r="G23" s="178">
        <f>SUM(E23:F23)</f>
        <v>0</v>
      </c>
    </row>
    <row r="24" spans="1:7" ht="15" customHeight="1">
      <c r="A24" s="262" t="s">
        <v>29</v>
      </c>
      <c r="B24" s="221"/>
      <c r="C24" s="48">
        <f>E24*C$14</f>
        <v>0</v>
      </c>
      <c r="D24" s="49">
        <f>E24*D$14</f>
        <v>0</v>
      </c>
      <c r="E24" s="174">
        <v>0</v>
      </c>
      <c r="F24" s="175">
        <f>E24*$F$13</f>
        <v>0</v>
      </c>
      <c r="G24" s="178">
        <f>SUM(E24:F24)</f>
        <v>0</v>
      </c>
    </row>
    <row r="25" spans="1:7" ht="15" customHeight="1">
      <c r="A25" s="262"/>
      <c r="B25" s="221"/>
      <c r="C25" s="48"/>
      <c r="D25" s="49"/>
      <c r="E25" s="50"/>
      <c r="F25" s="51"/>
      <c r="G25" s="83"/>
    </row>
    <row r="26" spans="1:7" ht="15" customHeight="1">
      <c r="A26" s="262" t="s">
        <v>30</v>
      </c>
      <c r="B26" s="221"/>
      <c r="C26" s="48">
        <f>E26*C$14</f>
        <v>0</v>
      </c>
      <c r="D26" s="49">
        <f>E26*D$14</f>
        <v>0</v>
      </c>
      <c r="E26" s="174">
        <v>0</v>
      </c>
      <c r="F26" s="175">
        <f>E26*$F$13</f>
        <v>0</v>
      </c>
      <c r="G26" s="178">
        <f>SUM(E26:F26)</f>
        <v>0</v>
      </c>
    </row>
    <row r="27" spans="1:7" ht="15" customHeight="1">
      <c r="A27" s="262" t="s">
        <v>31</v>
      </c>
      <c r="B27" s="221"/>
      <c r="C27" s="48">
        <f>E27*C$14</f>
        <v>0</v>
      </c>
      <c r="D27" s="49">
        <f>E27*D$14</f>
        <v>0</v>
      </c>
      <c r="E27" s="174">
        <v>0</v>
      </c>
      <c r="F27" s="175">
        <f>E27*$F$13</f>
        <v>0</v>
      </c>
      <c r="G27" s="178">
        <f>SUM(E27:F27)</f>
        <v>0</v>
      </c>
    </row>
    <row r="28" spans="1:7" ht="15" customHeight="1">
      <c r="A28" s="262"/>
      <c r="B28" s="221"/>
      <c r="C28" s="48"/>
      <c r="D28" s="49"/>
      <c r="E28" s="50"/>
      <c r="F28" s="51"/>
      <c r="G28" s="83"/>
    </row>
    <row r="29" spans="1:7" ht="15" customHeight="1">
      <c r="A29" s="262" t="s">
        <v>103</v>
      </c>
      <c r="B29" s="221"/>
      <c r="C29" s="48">
        <f>E29*C$14</f>
        <v>0</v>
      </c>
      <c r="D29" s="49">
        <f>E29*D$14</f>
        <v>0</v>
      </c>
      <c r="E29" s="174">
        <v>0</v>
      </c>
      <c r="F29" s="175">
        <f t="shared" ref="F29:F30" si="0">E29*$F$13</f>
        <v>0</v>
      </c>
      <c r="G29" s="178">
        <f t="shared" ref="G29:G30" si="1">SUM(E29:F29)</f>
        <v>0</v>
      </c>
    </row>
    <row r="30" spans="1:7" ht="15" customHeight="1">
      <c r="A30" s="262" t="s">
        <v>104</v>
      </c>
      <c r="B30" s="221"/>
      <c r="C30" s="48">
        <f>E30*C$14</f>
        <v>0</v>
      </c>
      <c r="D30" s="49">
        <f>E30*D$14</f>
        <v>0</v>
      </c>
      <c r="E30" s="174">
        <v>0</v>
      </c>
      <c r="F30" s="175">
        <f t="shared" si="0"/>
        <v>0</v>
      </c>
      <c r="G30" s="178">
        <f t="shared" si="1"/>
        <v>0</v>
      </c>
    </row>
    <row r="31" spans="1:7" ht="15" customHeight="1">
      <c r="A31" s="262"/>
      <c r="B31" s="221"/>
      <c r="C31" s="48"/>
      <c r="D31" s="49"/>
      <c r="E31" s="50"/>
      <c r="F31" s="51"/>
      <c r="G31" s="83"/>
    </row>
    <row r="32" spans="1:7" ht="15" customHeight="1">
      <c r="A32" s="262" t="s">
        <v>32</v>
      </c>
      <c r="B32" s="221"/>
      <c r="C32" s="48">
        <f>E32*C$14</f>
        <v>0</v>
      </c>
      <c r="D32" s="49">
        <f>E32*D$14</f>
        <v>0</v>
      </c>
      <c r="E32" s="174">
        <v>0</v>
      </c>
      <c r="F32" s="175">
        <f t="shared" ref="F32:F36" si="2">E32*$F$13</f>
        <v>0</v>
      </c>
      <c r="G32" s="178">
        <f t="shared" ref="G32:G36" si="3">SUM(E32:F32)</f>
        <v>0</v>
      </c>
    </row>
    <row r="33" spans="1:9" ht="15" customHeight="1">
      <c r="A33" s="262" t="s">
        <v>33</v>
      </c>
      <c r="B33" s="221"/>
      <c r="C33" s="48">
        <f>E33*C$14</f>
        <v>0</v>
      </c>
      <c r="D33" s="49">
        <f>E33*D$14</f>
        <v>0</v>
      </c>
      <c r="E33" s="174">
        <v>0</v>
      </c>
      <c r="F33" s="175">
        <f t="shared" si="2"/>
        <v>0</v>
      </c>
      <c r="G33" s="178">
        <f t="shared" si="3"/>
        <v>0</v>
      </c>
    </row>
    <row r="34" spans="1:9" ht="15" customHeight="1">
      <c r="A34" s="262"/>
      <c r="B34" s="221"/>
      <c r="C34" s="48"/>
      <c r="D34" s="49"/>
      <c r="E34" s="50"/>
      <c r="F34" s="51"/>
      <c r="G34" s="83"/>
    </row>
    <row r="35" spans="1:9" ht="15" customHeight="1">
      <c r="A35" s="262" t="s">
        <v>34</v>
      </c>
      <c r="B35" s="221"/>
      <c r="C35" s="48">
        <f>E35*C$14</f>
        <v>0</v>
      </c>
      <c r="D35" s="49">
        <f>E35*D$14</f>
        <v>0</v>
      </c>
      <c r="E35" s="174">
        <v>0</v>
      </c>
      <c r="F35" s="175">
        <f t="shared" si="2"/>
        <v>0</v>
      </c>
      <c r="G35" s="178">
        <f t="shared" si="3"/>
        <v>0</v>
      </c>
    </row>
    <row r="36" spans="1:9" ht="15" customHeight="1">
      <c r="A36" s="262" t="s">
        <v>35</v>
      </c>
      <c r="B36" s="221"/>
      <c r="C36" s="48">
        <f>E36*C$14</f>
        <v>0</v>
      </c>
      <c r="D36" s="49">
        <f>E36*D$14</f>
        <v>0</v>
      </c>
      <c r="E36" s="174">
        <v>0</v>
      </c>
      <c r="F36" s="175">
        <f t="shared" si="2"/>
        <v>0</v>
      </c>
      <c r="G36" s="178">
        <f t="shared" si="3"/>
        <v>0</v>
      </c>
    </row>
    <row r="37" spans="1:9" ht="15" customHeight="1">
      <c r="A37" s="262"/>
      <c r="B37" s="221"/>
      <c r="C37" s="48"/>
      <c r="D37" s="49"/>
      <c r="E37" s="50"/>
      <c r="F37" s="51"/>
      <c r="G37" s="83"/>
    </row>
    <row r="38" spans="1:9" ht="15" customHeight="1">
      <c r="A38" s="262"/>
      <c r="B38" s="221"/>
      <c r="C38" s="48"/>
      <c r="D38" s="49"/>
      <c r="E38" s="50"/>
      <c r="F38" s="51"/>
      <c r="G38" s="83"/>
    </row>
    <row r="39" spans="1:9" ht="15" customHeight="1">
      <c r="A39" s="262"/>
      <c r="B39" s="221"/>
      <c r="C39" s="48"/>
      <c r="D39" s="49"/>
      <c r="E39" s="50"/>
      <c r="F39" s="51"/>
      <c r="G39" s="83"/>
    </row>
    <row r="40" spans="1:9" ht="15" customHeight="1">
      <c r="A40" s="262"/>
      <c r="B40" s="221"/>
      <c r="C40" s="48"/>
      <c r="D40" s="49"/>
      <c r="E40" s="50"/>
      <c r="F40" s="51"/>
      <c r="G40" s="83"/>
    </row>
    <row r="41" spans="1:9" ht="15" customHeight="1">
      <c r="A41" s="262"/>
      <c r="B41" s="221"/>
      <c r="C41" s="48"/>
      <c r="D41" s="49"/>
      <c r="E41" s="50"/>
      <c r="F41" s="51"/>
      <c r="G41" s="83"/>
    </row>
    <row r="42" spans="1:9" ht="15" customHeight="1">
      <c r="A42" s="262"/>
      <c r="B42" s="221"/>
      <c r="C42" s="48"/>
      <c r="D42" s="49"/>
      <c r="E42" s="50"/>
      <c r="F42" s="51"/>
      <c r="G42" s="83"/>
    </row>
    <row r="43" spans="1:9" ht="15" customHeight="1">
      <c r="A43" s="262"/>
      <c r="B43" s="221"/>
      <c r="C43" s="48"/>
      <c r="D43" s="49"/>
      <c r="E43" s="50"/>
      <c r="F43" s="51"/>
      <c r="G43" s="83"/>
    </row>
    <row r="44" spans="1:9" ht="15" customHeight="1">
      <c r="A44" s="262"/>
      <c r="B44" s="221"/>
      <c r="C44" s="48"/>
      <c r="D44" s="49"/>
      <c r="E44" s="50"/>
      <c r="F44" s="51"/>
      <c r="G44" s="83"/>
    </row>
    <row r="45" spans="1:9" ht="15" customHeight="1">
      <c r="A45" s="262"/>
      <c r="B45" s="221"/>
      <c r="C45" s="48"/>
      <c r="D45" s="49"/>
      <c r="E45" s="50"/>
      <c r="F45" s="51"/>
      <c r="G45" s="83"/>
    </row>
    <row r="46" spans="1:9" ht="15" customHeight="1" thickBot="1">
      <c r="A46" s="263"/>
      <c r="B46" s="232"/>
      <c r="C46" s="48"/>
      <c r="D46" s="49"/>
      <c r="E46" s="50"/>
      <c r="F46" s="51"/>
      <c r="G46" s="83"/>
    </row>
    <row r="47" spans="1:9" s="37" customFormat="1" ht="20.100000000000001" customHeight="1" thickTop="1" thickBot="1">
      <c r="A47" s="108" t="s">
        <v>10</v>
      </c>
      <c r="B47" s="241" t="str">
        <f>'100 Series'!B44</f>
        <v>Service Call Rate for repairs &amp; authorized service outside of contractual obligations</v>
      </c>
      <c r="C47" s="242"/>
      <c r="D47" s="242"/>
      <c r="E47" s="242"/>
      <c r="F47" s="243"/>
      <c r="G47" s="179">
        <f>'100 Series'!G44</f>
        <v>0</v>
      </c>
      <c r="H47" s="18"/>
      <c r="I47" s="18"/>
    </row>
    <row r="48" spans="1:9" s="37" customFormat="1" ht="15" customHeight="1" thickTop="1">
      <c r="A48" s="6"/>
      <c r="B48" s="7"/>
      <c r="C48" s="7"/>
      <c r="D48" s="7"/>
      <c r="E48" s="7"/>
      <c r="F48" s="7"/>
      <c r="G48" s="109" t="s">
        <v>1</v>
      </c>
      <c r="H48" s="18"/>
      <c r="I48" s="18"/>
    </row>
    <row r="49" spans="1:9" s="37" customFormat="1" ht="20.100000000000001" customHeight="1">
      <c r="A49" s="258" t="s">
        <v>18</v>
      </c>
      <c r="B49" s="223"/>
      <c r="C49" s="223"/>
      <c r="D49" s="223"/>
      <c r="E49" s="223"/>
      <c r="F49" s="223"/>
      <c r="G49" s="259"/>
      <c r="H49" s="18"/>
      <c r="I49" s="18"/>
    </row>
    <row r="50" spans="1:9" s="37" customFormat="1" ht="15" customHeight="1">
      <c r="A50" s="110"/>
      <c r="B50" s="18"/>
      <c r="C50" s="18"/>
      <c r="D50" s="18"/>
      <c r="E50" s="18"/>
      <c r="F50" s="18"/>
      <c r="G50" s="105"/>
      <c r="H50" s="18"/>
      <c r="I50" s="18"/>
    </row>
    <row r="51" spans="1:9" s="37" customFormat="1" ht="15" customHeight="1">
      <c r="A51" s="254" t="s">
        <v>83</v>
      </c>
      <c r="B51" s="248"/>
      <c r="C51" s="248"/>
      <c r="D51" s="248"/>
      <c r="E51" s="248"/>
      <c r="F51" s="248"/>
      <c r="G51" s="255"/>
      <c r="H51" s="18"/>
      <c r="I51" s="18"/>
    </row>
    <row r="52" spans="1:9" s="37" customFormat="1" ht="15" customHeight="1">
      <c r="A52" s="254" t="s">
        <v>84</v>
      </c>
      <c r="B52" s="248"/>
      <c r="C52" s="248"/>
      <c r="D52" s="248"/>
      <c r="E52" s="248"/>
      <c r="F52" s="248"/>
      <c r="G52" s="255"/>
      <c r="H52" s="18"/>
      <c r="I52" s="18"/>
    </row>
    <row r="53" spans="1:9" s="37" customFormat="1" ht="15" customHeight="1">
      <c r="A53" s="254" t="s">
        <v>85</v>
      </c>
      <c r="B53" s="248"/>
      <c r="C53" s="248"/>
      <c r="D53" s="248"/>
      <c r="E53" s="248"/>
      <c r="F53" s="248"/>
      <c r="G53" s="255"/>
      <c r="H53" s="18"/>
      <c r="I53" s="18"/>
    </row>
    <row r="54" spans="1:9" s="37" customFormat="1" ht="15" customHeight="1">
      <c r="A54" s="256" t="s">
        <v>86</v>
      </c>
      <c r="B54" s="251"/>
      <c r="C54" s="251"/>
      <c r="D54" s="251"/>
      <c r="E54" s="251"/>
      <c r="F54" s="251"/>
      <c r="G54" s="257"/>
      <c r="H54" s="18"/>
      <c r="I54" s="18"/>
    </row>
    <row r="55" spans="1:9" s="37" customFormat="1" ht="15" customHeight="1">
      <c r="A55" s="256" t="s">
        <v>87</v>
      </c>
      <c r="B55" s="251"/>
      <c r="C55" s="251"/>
      <c r="D55" s="251"/>
      <c r="E55" s="251"/>
      <c r="F55" s="251"/>
      <c r="G55" s="257"/>
      <c r="H55" s="18"/>
      <c r="I55" s="18"/>
    </row>
    <row r="56" spans="1:9" s="37" customFormat="1" ht="15" customHeight="1">
      <c r="A56" s="254" t="s">
        <v>88</v>
      </c>
      <c r="B56" s="248"/>
      <c r="C56" s="248"/>
      <c r="D56" s="248"/>
      <c r="E56" s="248"/>
      <c r="F56" s="248"/>
      <c r="G56" s="255"/>
      <c r="H56" s="18"/>
      <c r="I56" s="18"/>
    </row>
    <row r="57" spans="1:9" s="37" customFormat="1" ht="15" customHeight="1">
      <c r="A57" s="254" t="s">
        <v>89</v>
      </c>
      <c r="B57" s="248"/>
      <c r="C57" s="248"/>
      <c r="D57" s="248"/>
      <c r="E57" s="248"/>
      <c r="F57" s="248"/>
      <c r="G57" s="255"/>
      <c r="H57" s="18"/>
      <c r="I57" s="18"/>
    </row>
    <row r="58" spans="1:9" s="37" customFormat="1" ht="15" customHeight="1">
      <c r="A58" s="254" t="s">
        <v>90</v>
      </c>
      <c r="B58" s="248"/>
      <c r="C58" s="248"/>
      <c r="D58" s="248"/>
      <c r="E58" s="248"/>
      <c r="F58" s="248"/>
      <c r="G58" s="255"/>
      <c r="H58" s="18"/>
      <c r="I58" s="18"/>
    </row>
    <row r="59" spans="1:9" s="37" customFormat="1" ht="15" customHeight="1">
      <c r="A59" s="256" t="s">
        <v>91</v>
      </c>
      <c r="B59" s="251"/>
      <c r="C59" s="251"/>
      <c r="D59" s="251"/>
      <c r="E59" s="251"/>
      <c r="F59" s="251"/>
      <c r="G59" s="257"/>
      <c r="H59" s="18"/>
      <c r="I59" s="18"/>
    </row>
    <row r="60" spans="1:9" s="37" customFormat="1" ht="15" customHeight="1">
      <c r="A60" s="6"/>
      <c r="B60" s="7"/>
      <c r="C60" s="7"/>
      <c r="D60" s="7"/>
      <c r="E60" s="7"/>
      <c r="F60" s="7"/>
      <c r="G60" s="111"/>
      <c r="H60" s="18"/>
      <c r="I60" s="18"/>
    </row>
    <row r="61" spans="1:9" s="37" customFormat="1" ht="15" customHeight="1">
      <c r="A61" s="6"/>
      <c r="B61" s="7"/>
      <c r="C61" s="7"/>
      <c r="D61" s="7"/>
      <c r="E61" s="244" t="s">
        <v>115</v>
      </c>
      <c r="F61" s="244"/>
      <c r="G61" s="111"/>
      <c r="H61" s="18"/>
      <c r="I61" s="18"/>
    </row>
    <row r="62" spans="1:9" s="37" customFormat="1" ht="15" customHeight="1">
      <c r="A62" s="6"/>
      <c r="B62" s="7"/>
      <c r="C62" s="7"/>
      <c r="D62" s="7"/>
      <c r="E62" s="7"/>
      <c r="F62" s="7"/>
      <c r="G62" s="111"/>
      <c r="H62" s="18"/>
      <c r="I62" s="18"/>
    </row>
    <row r="63" spans="1:9" s="37" customFormat="1" ht="15" customHeight="1">
      <c r="A63" s="6"/>
      <c r="B63" s="7"/>
      <c r="C63" s="7"/>
      <c r="D63" s="7"/>
      <c r="E63" s="244" t="s">
        <v>76</v>
      </c>
      <c r="F63" s="244"/>
      <c r="G63" s="111"/>
      <c r="H63" s="18"/>
      <c r="I63" s="18"/>
    </row>
    <row r="64" spans="1:9" s="37" customFormat="1" ht="15" customHeight="1">
      <c r="A64" s="6"/>
      <c r="B64" s="7"/>
      <c r="C64" s="7"/>
      <c r="D64" s="7"/>
      <c r="E64" s="7"/>
      <c r="F64" s="7"/>
      <c r="G64" s="111"/>
      <c r="H64" s="18"/>
      <c r="I64" s="18"/>
    </row>
    <row r="65" spans="1:9" s="112" customFormat="1" ht="20.100000000000001" customHeight="1">
      <c r="A65" s="253" t="s">
        <v>80</v>
      </c>
      <c r="B65" s="245"/>
      <c r="C65" s="67">
        <v>30</v>
      </c>
      <c r="D65" s="66" t="s">
        <v>81</v>
      </c>
      <c r="E65" s="245" t="s">
        <v>79</v>
      </c>
      <c r="F65" s="245"/>
      <c r="G65" s="8"/>
      <c r="H65" s="24"/>
      <c r="I65" s="24"/>
    </row>
    <row r="66" spans="1:9" ht="15" customHeight="1">
      <c r="A66" s="70"/>
      <c r="G66" s="8"/>
    </row>
    <row r="67" spans="1:9" ht="15" customHeight="1" thickBot="1">
      <c r="A67" s="73"/>
      <c r="B67" s="74"/>
      <c r="C67" s="74"/>
      <c r="D67" s="74"/>
      <c r="E67" s="74"/>
      <c r="F67" s="74"/>
      <c r="G67" s="75"/>
    </row>
    <row r="68" spans="1:9" ht="15" customHeight="1" thickTop="1"/>
    <row r="69" spans="1:9" ht="15" customHeight="1"/>
    <row r="70" spans="1:9" ht="15" customHeight="1"/>
    <row r="71" spans="1:9" ht="15" customHeight="1"/>
    <row r="72" spans="1:9" ht="15" customHeight="1"/>
    <row r="73" spans="1:9" ht="15" customHeight="1"/>
    <row r="74" spans="1:9" ht="15" customHeight="1"/>
    <row r="75" spans="1:9" ht="15" customHeight="1"/>
    <row r="76" spans="1:9" ht="15" customHeight="1"/>
    <row r="77" spans="1:9" ht="15" customHeight="1"/>
    <row r="78" spans="1:9" ht="15" customHeight="1"/>
    <row r="79" spans="1:9" ht="15" customHeight="1"/>
    <row r="80" spans="1: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mergeCells count="55">
    <mergeCell ref="A46:B46"/>
    <mergeCell ref="A51:G51"/>
    <mergeCell ref="A52:G52"/>
    <mergeCell ref="A53:G53"/>
    <mergeCell ref="A54:G54"/>
    <mergeCell ref="A55:G55"/>
    <mergeCell ref="E63:F63"/>
    <mergeCell ref="A65:B65"/>
    <mergeCell ref="E65:F65"/>
    <mergeCell ref="A56:G56"/>
    <mergeCell ref="A57:G57"/>
    <mergeCell ref="A58:G58"/>
    <mergeCell ref="A59:G59"/>
    <mergeCell ref="E61:F61"/>
    <mergeCell ref="E7:F7"/>
    <mergeCell ref="E8:F8"/>
    <mergeCell ref="A45:B45"/>
    <mergeCell ref="A32:B32"/>
    <mergeCell ref="A33:B33"/>
    <mergeCell ref="A34:B34"/>
    <mergeCell ref="A35:B35"/>
    <mergeCell ref="A36:B36"/>
    <mergeCell ref="A30:B30"/>
    <mergeCell ref="A31:B31"/>
    <mergeCell ref="A28:B28"/>
    <mergeCell ref="A29:B29"/>
    <mergeCell ref="A40:B40"/>
    <mergeCell ref="A41:B41"/>
    <mergeCell ref="A23:B23"/>
    <mergeCell ref="A24:B24"/>
    <mergeCell ref="A25:B25"/>
    <mergeCell ref="A26:B26"/>
    <mergeCell ref="A27:B27"/>
    <mergeCell ref="A44:B44"/>
    <mergeCell ref="A43:B43"/>
    <mergeCell ref="A42:B42"/>
    <mergeCell ref="A37:B37"/>
    <mergeCell ref="A38:B38"/>
    <mergeCell ref="A39:B39"/>
    <mergeCell ref="A2:G2"/>
    <mergeCell ref="A10:B10"/>
    <mergeCell ref="A49:G49"/>
    <mergeCell ref="A14:B14"/>
    <mergeCell ref="A15:B15"/>
    <mergeCell ref="A11:B11"/>
    <mergeCell ref="A12:B12"/>
    <mergeCell ref="A13:B13"/>
    <mergeCell ref="B47:F47"/>
    <mergeCell ref="A16:B16"/>
    <mergeCell ref="A17:B17"/>
    <mergeCell ref="A18:B18"/>
    <mergeCell ref="A19:B19"/>
    <mergeCell ref="A20:B20"/>
    <mergeCell ref="A21:B21"/>
    <mergeCell ref="A22:B22"/>
  </mergeCells>
  <printOptions horizontalCentered="1"/>
  <pageMargins left="0.25" right="0.25" top="0.5" bottom="0.25" header="0.5" footer="0.5"/>
  <pageSetup paperSize="5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L92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77734375" defaultRowHeight="15"/>
  <cols>
    <col min="1" max="1" width="15.77734375" style="18" customWidth="1"/>
    <col min="2" max="2" width="9.77734375" style="18" customWidth="1"/>
    <col min="3" max="5" width="12.77734375" style="18" customWidth="1"/>
    <col min="6" max="6" width="15.77734375" style="18" customWidth="1"/>
    <col min="7" max="7" width="12.77734375" style="18" customWidth="1"/>
    <col min="8" max="11" width="9.77734375" style="18"/>
    <col min="12" max="12" width="9.77734375" style="37"/>
  </cols>
  <sheetData>
    <row r="1" spans="1:12" ht="15" customHeight="1" thickTop="1">
      <c r="A1" s="84"/>
      <c r="B1" s="85"/>
      <c r="C1" s="85"/>
      <c r="D1" s="85"/>
      <c r="E1" s="86"/>
      <c r="F1" s="87"/>
      <c r="G1" s="88"/>
      <c r="H1" s="24"/>
      <c r="I1" s="24"/>
      <c r="K1" s="3"/>
      <c r="L1"/>
    </row>
    <row r="2" spans="1:12" s="1" customFormat="1" ht="20.100000000000001" customHeight="1">
      <c r="A2" s="258" t="str">
        <f>'100 Series'!A2</f>
        <v>SCHEDULE "C"</v>
      </c>
      <c r="B2" s="223"/>
      <c r="C2" s="223"/>
      <c r="D2" s="223"/>
      <c r="E2" s="223"/>
      <c r="F2" s="223"/>
      <c r="G2" s="259"/>
      <c r="H2" s="9"/>
      <c r="I2" s="9"/>
      <c r="J2" s="9"/>
      <c r="K2" s="9"/>
    </row>
    <row r="3" spans="1:12" ht="15" customHeight="1">
      <c r="A3" s="70"/>
      <c r="B3" s="24"/>
      <c r="C3" s="24"/>
      <c r="D3" s="24"/>
      <c r="E3" s="29"/>
      <c r="F3" s="30"/>
      <c r="G3" s="76"/>
      <c r="H3" s="24"/>
      <c r="I3" s="24"/>
      <c r="K3" s="3"/>
      <c r="L3"/>
    </row>
    <row r="4" spans="1:12" s="4" customFormat="1" ht="15" customHeight="1">
      <c r="A4" s="104" t="s">
        <v>14</v>
      </c>
      <c r="B4" s="26" t="str">
        <f>'100 Series'!B4</f>
        <v>Merkley Oaks</v>
      </c>
      <c r="C4" s="22"/>
      <c r="D4" s="22"/>
      <c r="E4" s="29" t="s">
        <v>0</v>
      </c>
      <c r="F4" s="27">
        <f>'100 Series'!F4</f>
        <v>45748</v>
      </c>
      <c r="G4" s="105"/>
      <c r="H4" s="5"/>
      <c r="I4" s="5"/>
    </row>
    <row r="5" spans="1:12" s="4" customFormat="1" ht="15" customHeight="1">
      <c r="A5" s="104" t="s">
        <v>15</v>
      </c>
      <c r="B5" s="31" t="s">
        <v>73</v>
      </c>
      <c r="C5" s="22"/>
      <c r="D5" s="22"/>
      <c r="E5" s="29" t="s">
        <v>2</v>
      </c>
      <c r="F5" s="27" t="str">
        <f>'100 Series'!F5</f>
        <v>XXX - XXX</v>
      </c>
      <c r="G5" s="106"/>
      <c r="H5" s="5"/>
      <c r="I5" s="5"/>
    </row>
    <row r="6" spans="1:12" s="4" customFormat="1" ht="15" customHeight="1">
      <c r="A6" s="104"/>
      <c r="B6" s="177" t="s">
        <v>1</v>
      </c>
      <c r="C6" s="7"/>
      <c r="D6" s="7"/>
      <c r="E6" s="18"/>
      <c r="F6" s="18"/>
      <c r="G6" s="105"/>
      <c r="H6" s="5"/>
      <c r="I6" s="5"/>
    </row>
    <row r="7" spans="1:12" s="4" customFormat="1" ht="15" customHeight="1">
      <c r="A7" s="104" t="s">
        <v>3</v>
      </c>
      <c r="B7" s="26" t="str">
        <f>'100 Series'!B7</f>
        <v>T.B.A.</v>
      </c>
      <c r="C7" s="22"/>
      <c r="D7" s="7"/>
      <c r="E7" s="229" t="str">
        <f>'100 Series'!E7</f>
        <v>CONTRACT PERIOD :</v>
      </c>
      <c r="F7" s="229"/>
      <c r="G7" s="105"/>
      <c r="H7" s="5"/>
      <c r="I7" s="5"/>
    </row>
    <row r="8" spans="1:12" s="4" customFormat="1" ht="15" customHeight="1">
      <c r="A8" s="104" t="s">
        <v>16</v>
      </c>
      <c r="B8" s="26" t="str">
        <f>'100 Series'!B8</f>
        <v>A - 4</v>
      </c>
      <c r="C8" s="7"/>
      <c r="D8" s="7"/>
      <c r="E8" s="230" t="str">
        <f>'100 Series'!E8</f>
        <v>April 1, 2025 to March 31, 2026</v>
      </c>
      <c r="F8" s="230"/>
      <c r="G8" s="106"/>
      <c r="H8" s="5"/>
      <c r="I8" s="5"/>
    </row>
    <row r="9" spans="1:12" ht="15" customHeight="1" thickBot="1">
      <c r="A9" s="70"/>
      <c r="B9" s="32"/>
      <c r="C9" s="24"/>
      <c r="D9" s="24"/>
      <c r="E9" s="107"/>
      <c r="F9" s="107"/>
      <c r="G9" s="71"/>
      <c r="H9" s="24"/>
      <c r="I9" s="24"/>
      <c r="K9" s="3"/>
      <c r="L9"/>
    </row>
    <row r="10" spans="1:12" ht="15" customHeight="1" thickTop="1" thickBot="1">
      <c r="A10" s="278"/>
      <c r="B10" s="226"/>
      <c r="C10" s="34"/>
      <c r="D10" s="180"/>
      <c r="E10" s="185"/>
      <c r="F10" s="35"/>
      <c r="G10" s="131"/>
    </row>
    <row r="11" spans="1:12" ht="15" customHeight="1" thickTop="1">
      <c r="A11" s="270" t="s">
        <v>7</v>
      </c>
      <c r="B11" s="228"/>
      <c r="C11" s="54" t="s">
        <v>12</v>
      </c>
      <c r="D11" s="25" t="s">
        <v>12</v>
      </c>
      <c r="E11" s="186" t="s">
        <v>5</v>
      </c>
      <c r="F11" s="89" t="s">
        <v>19</v>
      </c>
      <c r="G11" s="90" t="s">
        <v>6</v>
      </c>
    </row>
    <row r="12" spans="1:12" ht="15" customHeight="1">
      <c r="A12" s="262" t="s">
        <v>1</v>
      </c>
      <c r="B12" s="221"/>
      <c r="C12" s="54" t="s">
        <v>13</v>
      </c>
      <c r="D12" s="25" t="s">
        <v>13</v>
      </c>
      <c r="E12" s="55"/>
      <c r="F12" s="56"/>
      <c r="G12" s="82"/>
    </row>
    <row r="13" spans="1:12" ht="15" customHeight="1">
      <c r="A13" s="262" t="s">
        <v>8</v>
      </c>
      <c r="B13" s="221"/>
      <c r="C13" s="54">
        <v>200</v>
      </c>
      <c r="D13" s="25">
        <v>200</v>
      </c>
      <c r="E13" s="55"/>
      <c r="F13" s="92">
        <v>0.13</v>
      </c>
      <c r="G13" s="93"/>
    </row>
    <row r="14" spans="1:12" ht="15" customHeight="1" thickBot="1">
      <c r="A14" s="263"/>
      <c r="B14" s="232"/>
      <c r="C14" s="58">
        <v>0.8</v>
      </c>
      <c r="D14" s="59">
        <v>0.2</v>
      </c>
      <c r="E14" s="172">
        <v>1</v>
      </c>
      <c r="F14" s="173"/>
      <c r="G14" s="72"/>
    </row>
    <row r="15" spans="1:12" ht="20.100000000000001" customHeight="1" thickTop="1" thickBot="1">
      <c r="A15" s="264" t="s">
        <v>9</v>
      </c>
      <c r="B15" s="265"/>
      <c r="C15" s="135"/>
      <c r="D15" s="181"/>
      <c r="E15" s="187"/>
      <c r="F15" s="136"/>
      <c r="G15" s="162"/>
    </row>
    <row r="16" spans="1:12" ht="15" customHeight="1" thickTop="1">
      <c r="A16" s="279"/>
      <c r="B16" s="280"/>
      <c r="C16" s="156"/>
      <c r="D16" s="182"/>
      <c r="E16" s="188"/>
      <c r="F16" s="157"/>
      <c r="G16" s="163"/>
    </row>
    <row r="17" spans="1:7" ht="15" customHeight="1">
      <c r="A17" s="271" t="s">
        <v>36</v>
      </c>
      <c r="B17" s="272"/>
      <c r="C17" s="158">
        <f>E17*C$14</f>
        <v>0</v>
      </c>
      <c r="D17" s="183">
        <f>E17*D$14</f>
        <v>0</v>
      </c>
      <c r="E17" s="191">
        <v>0</v>
      </c>
      <c r="F17" s="192">
        <f>E17*$F$13</f>
        <v>0</v>
      </c>
      <c r="G17" s="193">
        <f>SUM(E17:F17)</f>
        <v>0</v>
      </c>
    </row>
    <row r="18" spans="1:7" ht="15" customHeight="1">
      <c r="A18" s="271" t="s">
        <v>37</v>
      </c>
      <c r="B18" s="272"/>
      <c r="C18" s="158">
        <f>E18*C$14</f>
        <v>0</v>
      </c>
      <c r="D18" s="183">
        <f>E18*D$14</f>
        <v>0</v>
      </c>
      <c r="E18" s="191">
        <v>0</v>
      </c>
      <c r="F18" s="192">
        <f>E18*$F$13</f>
        <v>0</v>
      </c>
      <c r="G18" s="193">
        <f>SUM(E18:F18)</f>
        <v>0</v>
      </c>
    </row>
    <row r="19" spans="1:7" ht="15" customHeight="1">
      <c r="A19" s="271"/>
      <c r="B19" s="272"/>
      <c r="C19" s="158"/>
      <c r="D19" s="183"/>
      <c r="E19" s="189"/>
      <c r="F19" s="159"/>
      <c r="G19" s="164"/>
    </row>
    <row r="20" spans="1:7" ht="15" customHeight="1">
      <c r="A20" s="271" t="s">
        <v>38</v>
      </c>
      <c r="B20" s="272"/>
      <c r="C20" s="158">
        <f>E20*C$14</f>
        <v>0</v>
      </c>
      <c r="D20" s="183">
        <f>E20*D$14</f>
        <v>0</v>
      </c>
      <c r="E20" s="191">
        <v>0</v>
      </c>
      <c r="F20" s="192">
        <f>E20*$F$13</f>
        <v>0</v>
      </c>
      <c r="G20" s="193">
        <f>SUM(E20:F20)</f>
        <v>0</v>
      </c>
    </row>
    <row r="21" spans="1:7" ht="15" customHeight="1">
      <c r="A21" s="271" t="s">
        <v>39</v>
      </c>
      <c r="B21" s="272"/>
      <c r="C21" s="158">
        <f>E21*C$14</f>
        <v>0</v>
      </c>
      <c r="D21" s="183">
        <f>E21*D$14</f>
        <v>0</v>
      </c>
      <c r="E21" s="191">
        <v>0</v>
      </c>
      <c r="F21" s="192">
        <f>E21*$F$13</f>
        <v>0</v>
      </c>
      <c r="G21" s="193">
        <f>SUM(E21:F21)</f>
        <v>0</v>
      </c>
    </row>
    <row r="22" spans="1:7" ht="15" customHeight="1">
      <c r="A22" s="271"/>
      <c r="B22" s="272"/>
      <c r="C22" s="158"/>
      <c r="D22" s="183"/>
      <c r="E22" s="189"/>
      <c r="F22" s="159"/>
      <c r="G22" s="164"/>
    </row>
    <row r="23" spans="1:7" ht="15" customHeight="1">
      <c r="A23" s="271" t="s">
        <v>40</v>
      </c>
      <c r="B23" s="272"/>
      <c r="C23" s="158">
        <f>E23*C$14</f>
        <v>0</v>
      </c>
      <c r="D23" s="183">
        <f>E23*D$14</f>
        <v>0</v>
      </c>
      <c r="E23" s="191">
        <v>0</v>
      </c>
      <c r="F23" s="192">
        <f>E23*$F$13</f>
        <v>0</v>
      </c>
      <c r="G23" s="193">
        <f>SUM(E23:F23)</f>
        <v>0</v>
      </c>
    </row>
    <row r="24" spans="1:7" ht="15" customHeight="1">
      <c r="A24" s="271" t="s">
        <v>41</v>
      </c>
      <c r="B24" s="272"/>
      <c r="C24" s="158">
        <f>E24*C$14</f>
        <v>0</v>
      </c>
      <c r="D24" s="183">
        <f>E24*D$14</f>
        <v>0</v>
      </c>
      <c r="E24" s="191">
        <v>0</v>
      </c>
      <c r="F24" s="192">
        <f>E24*$F$13</f>
        <v>0</v>
      </c>
      <c r="G24" s="193">
        <f>SUM(E24:F24)</f>
        <v>0</v>
      </c>
    </row>
    <row r="25" spans="1:7" ht="15" customHeight="1">
      <c r="A25" s="271"/>
      <c r="B25" s="272"/>
      <c r="C25" s="158"/>
      <c r="D25" s="183"/>
      <c r="E25" s="189"/>
      <c r="F25" s="159"/>
      <c r="G25" s="164"/>
    </row>
    <row r="26" spans="1:7" ht="15" customHeight="1">
      <c r="A26" s="271" t="s">
        <v>75</v>
      </c>
      <c r="B26" s="272"/>
      <c r="C26" s="158">
        <f>E26*C$14</f>
        <v>0</v>
      </c>
      <c r="D26" s="183">
        <f>E26*D$14</f>
        <v>0</v>
      </c>
      <c r="E26" s="191">
        <v>0</v>
      </c>
      <c r="F26" s="192">
        <f>E26*$F$13</f>
        <v>0</v>
      </c>
      <c r="G26" s="193">
        <f>SUM(E26:F26)</f>
        <v>0</v>
      </c>
    </row>
    <row r="27" spans="1:7" ht="15" customHeight="1">
      <c r="A27" s="271"/>
      <c r="B27" s="272"/>
      <c r="C27" s="158"/>
      <c r="D27" s="183"/>
      <c r="E27" s="189"/>
      <c r="F27" s="159"/>
      <c r="G27" s="164"/>
    </row>
    <row r="28" spans="1:7" ht="15" customHeight="1">
      <c r="A28" s="271" t="s">
        <v>42</v>
      </c>
      <c r="B28" s="272"/>
      <c r="C28" s="158">
        <f>E28*C$14</f>
        <v>0</v>
      </c>
      <c r="D28" s="183">
        <f>E28*D$14</f>
        <v>0</v>
      </c>
      <c r="E28" s="191">
        <v>0</v>
      </c>
      <c r="F28" s="192">
        <f>E28*$F$13</f>
        <v>0</v>
      </c>
      <c r="G28" s="193">
        <f>SUM(E28:F28)</f>
        <v>0</v>
      </c>
    </row>
    <row r="29" spans="1:7" ht="15" customHeight="1">
      <c r="A29" s="271" t="s">
        <v>43</v>
      </c>
      <c r="B29" s="272"/>
      <c r="C29" s="158">
        <f>E29*C$14</f>
        <v>0</v>
      </c>
      <c r="D29" s="183">
        <f>E29*D$14</f>
        <v>0</v>
      </c>
      <c r="E29" s="191">
        <v>0</v>
      </c>
      <c r="F29" s="192">
        <f>E29*$F$13</f>
        <v>0</v>
      </c>
      <c r="G29" s="193">
        <f>SUM(E29:F29)</f>
        <v>0</v>
      </c>
    </row>
    <row r="30" spans="1:7" ht="15" customHeight="1">
      <c r="A30" s="271"/>
      <c r="B30" s="272"/>
      <c r="C30" s="158"/>
      <c r="D30" s="183"/>
      <c r="E30" s="189"/>
      <c r="F30" s="159"/>
      <c r="G30" s="164"/>
    </row>
    <row r="31" spans="1:7" ht="15" customHeight="1">
      <c r="A31" s="271" t="s">
        <v>44</v>
      </c>
      <c r="B31" s="272"/>
      <c r="C31" s="158">
        <f>E31*C$14</f>
        <v>0</v>
      </c>
      <c r="D31" s="183">
        <f>E31*D$14</f>
        <v>0</v>
      </c>
      <c r="E31" s="191">
        <v>0</v>
      </c>
      <c r="F31" s="192">
        <f>E31*$F$13</f>
        <v>0</v>
      </c>
      <c r="G31" s="193">
        <f>SUM(E31:F31)</f>
        <v>0</v>
      </c>
    </row>
    <row r="32" spans="1:7" ht="15" customHeight="1">
      <c r="A32" s="271" t="s">
        <v>45</v>
      </c>
      <c r="B32" s="272"/>
      <c r="C32" s="158">
        <f>E32*C$14</f>
        <v>0</v>
      </c>
      <c r="D32" s="183">
        <f>E32*D$14</f>
        <v>0</v>
      </c>
      <c r="E32" s="191">
        <v>0</v>
      </c>
      <c r="F32" s="192">
        <f>E32*$F$13</f>
        <v>0</v>
      </c>
      <c r="G32" s="193">
        <f>SUM(E32:F32)</f>
        <v>0</v>
      </c>
    </row>
    <row r="33" spans="1:7" ht="15" customHeight="1">
      <c r="A33" s="271"/>
      <c r="B33" s="272"/>
      <c r="C33" s="158"/>
      <c r="D33" s="183"/>
      <c r="E33" s="189"/>
      <c r="F33" s="159"/>
      <c r="G33" s="164"/>
    </row>
    <row r="34" spans="1:7" ht="15" customHeight="1">
      <c r="A34" s="271" t="s">
        <v>46</v>
      </c>
      <c r="B34" s="272"/>
      <c r="C34" s="158">
        <f>E34*C$14</f>
        <v>0</v>
      </c>
      <c r="D34" s="183">
        <f>E34*D$14</f>
        <v>0</v>
      </c>
      <c r="E34" s="191">
        <v>0</v>
      </c>
      <c r="F34" s="192">
        <f>E34*$F$13</f>
        <v>0</v>
      </c>
      <c r="G34" s="193">
        <f>SUM(E34:F34)</f>
        <v>0</v>
      </c>
    </row>
    <row r="35" spans="1:7" ht="15" customHeight="1">
      <c r="A35" s="271" t="s">
        <v>47</v>
      </c>
      <c r="B35" s="272"/>
      <c r="C35" s="158">
        <f>E35*C$14</f>
        <v>0</v>
      </c>
      <c r="D35" s="183">
        <f>E35*D$14</f>
        <v>0</v>
      </c>
      <c r="E35" s="191">
        <v>0</v>
      </c>
      <c r="F35" s="192">
        <f>E35*$F$13</f>
        <v>0</v>
      </c>
      <c r="G35" s="193">
        <f>SUM(E35:F35)</f>
        <v>0</v>
      </c>
    </row>
    <row r="36" spans="1:7" ht="15" customHeight="1">
      <c r="A36" s="271"/>
      <c r="B36" s="272"/>
      <c r="C36" s="158"/>
      <c r="D36" s="183"/>
      <c r="E36" s="189"/>
      <c r="F36" s="159"/>
      <c r="G36" s="164"/>
    </row>
    <row r="37" spans="1:7" ht="15" customHeight="1">
      <c r="A37" s="271" t="s">
        <v>48</v>
      </c>
      <c r="B37" s="272"/>
      <c r="C37" s="158">
        <f>E37*C$14</f>
        <v>0</v>
      </c>
      <c r="D37" s="183">
        <f>E37*D$14</f>
        <v>0</v>
      </c>
      <c r="E37" s="191">
        <v>0</v>
      </c>
      <c r="F37" s="192">
        <f>E37*$F$13</f>
        <v>0</v>
      </c>
      <c r="G37" s="193">
        <f>SUM(E37:F37)</f>
        <v>0</v>
      </c>
    </row>
    <row r="38" spans="1:7" ht="15" customHeight="1">
      <c r="A38" s="271" t="s">
        <v>49</v>
      </c>
      <c r="B38" s="272"/>
      <c r="C38" s="158">
        <f>E38*C$14</f>
        <v>0</v>
      </c>
      <c r="D38" s="183">
        <f>E38*D$14</f>
        <v>0</v>
      </c>
      <c r="E38" s="191">
        <v>0</v>
      </c>
      <c r="F38" s="192">
        <f>E38*$F$13</f>
        <v>0</v>
      </c>
      <c r="G38" s="193">
        <f>SUM(E38:F38)</f>
        <v>0</v>
      </c>
    </row>
    <row r="39" spans="1:7" ht="15" customHeight="1">
      <c r="A39" s="271" t="s">
        <v>56</v>
      </c>
      <c r="B39" s="272"/>
      <c r="C39" s="158">
        <f>E39*C$14</f>
        <v>0</v>
      </c>
      <c r="D39" s="183">
        <f>E39*D$14</f>
        <v>0</v>
      </c>
      <c r="E39" s="191">
        <v>0</v>
      </c>
      <c r="F39" s="192">
        <f>E39*$F$13</f>
        <v>0</v>
      </c>
      <c r="G39" s="193">
        <f>SUM(E39:F39)</f>
        <v>0</v>
      </c>
    </row>
    <row r="40" spans="1:7" ht="15" customHeight="1">
      <c r="A40" s="271"/>
      <c r="B40" s="272"/>
      <c r="C40" s="158"/>
      <c r="D40" s="183"/>
      <c r="E40" s="189"/>
      <c r="F40" s="159"/>
      <c r="G40" s="164"/>
    </row>
    <row r="41" spans="1:7" ht="15" customHeight="1">
      <c r="A41" s="271" t="s">
        <v>51</v>
      </c>
      <c r="B41" s="272"/>
      <c r="C41" s="158">
        <f>E41*C$14</f>
        <v>0</v>
      </c>
      <c r="D41" s="183">
        <f>E41*D$14</f>
        <v>0</v>
      </c>
      <c r="E41" s="191">
        <v>0</v>
      </c>
      <c r="F41" s="192">
        <f>E41*$F$13</f>
        <v>0</v>
      </c>
      <c r="G41" s="193">
        <f>SUM(E41:F41)</f>
        <v>0</v>
      </c>
    </row>
    <row r="42" spans="1:7" ht="15" customHeight="1">
      <c r="A42" s="271" t="s">
        <v>50</v>
      </c>
      <c r="B42" s="272"/>
      <c r="C42" s="158">
        <f>E42*C$14</f>
        <v>0</v>
      </c>
      <c r="D42" s="183">
        <f>E42*D$14</f>
        <v>0</v>
      </c>
      <c r="E42" s="191">
        <v>0</v>
      </c>
      <c r="F42" s="192">
        <f>E42*$F$13</f>
        <v>0</v>
      </c>
      <c r="G42" s="193">
        <f>SUM(E42:F42)</f>
        <v>0</v>
      </c>
    </row>
    <row r="43" spans="1:7" ht="15" customHeight="1">
      <c r="A43" s="271"/>
      <c r="B43" s="272"/>
      <c r="C43" s="158"/>
      <c r="D43" s="183"/>
      <c r="E43" s="189"/>
      <c r="F43" s="159"/>
      <c r="G43" s="164"/>
    </row>
    <row r="44" spans="1:7" ht="15" customHeight="1">
      <c r="A44" s="271" t="s">
        <v>52</v>
      </c>
      <c r="B44" s="272"/>
      <c r="C44" s="158">
        <f>E44*C$14</f>
        <v>0</v>
      </c>
      <c r="D44" s="183">
        <f>E44*D$14</f>
        <v>0</v>
      </c>
      <c r="E44" s="191">
        <v>0</v>
      </c>
      <c r="F44" s="192">
        <f>E44*$F$13</f>
        <v>0</v>
      </c>
      <c r="G44" s="193">
        <f>SUM(E44:F44)</f>
        <v>0</v>
      </c>
    </row>
    <row r="45" spans="1:7" ht="15" customHeight="1">
      <c r="A45" s="271" t="s">
        <v>53</v>
      </c>
      <c r="B45" s="272"/>
      <c r="C45" s="158">
        <f>E45*C$14</f>
        <v>0</v>
      </c>
      <c r="D45" s="183">
        <f>E45*D$14</f>
        <v>0</v>
      </c>
      <c r="E45" s="191">
        <v>0</v>
      </c>
      <c r="F45" s="192">
        <f>E45*$F$13</f>
        <v>0</v>
      </c>
      <c r="G45" s="193">
        <f>SUM(E45:F45)</f>
        <v>0</v>
      </c>
    </row>
    <row r="46" spans="1:7" ht="15" customHeight="1">
      <c r="A46" s="271"/>
      <c r="B46" s="272"/>
      <c r="C46" s="158"/>
      <c r="D46" s="183"/>
      <c r="E46" s="189"/>
      <c r="F46" s="159"/>
      <c r="G46" s="164"/>
    </row>
    <row r="47" spans="1:7" ht="15" customHeight="1">
      <c r="A47" s="271" t="s">
        <v>54</v>
      </c>
      <c r="B47" s="272"/>
      <c r="C47" s="158">
        <f>E47*C$14</f>
        <v>0</v>
      </c>
      <c r="D47" s="183">
        <f>E47*D$14</f>
        <v>0</v>
      </c>
      <c r="E47" s="191">
        <v>0</v>
      </c>
      <c r="F47" s="192">
        <f>E47*$F$13</f>
        <v>0</v>
      </c>
      <c r="G47" s="193">
        <f>SUM(E47:F47)</f>
        <v>0</v>
      </c>
    </row>
    <row r="48" spans="1:7" ht="15" customHeight="1">
      <c r="A48" s="271" t="s">
        <v>55</v>
      </c>
      <c r="B48" s="272"/>
      <c r="C48" s="158">
        <f>E48*C$14</f>
        <v>0</v>
      </c>
      <c r="D48" s="183">
        <f>E48*D$14</f>
        <v>0</v>
      </c>
      <c r="E48" s="191">
        <v>0</v>
      </c>
      <c r="F48" s="192">
        <f>E48*$F$13</f>
        <v>0</v>
      </c>
      <c r="G48" s="193">
        <f>SUM(E48:F48)</f>
        <v>0</v>
      </c>
    </row>
    <row r="49" spans="1:9" ht="15" customHeight="1" thickBot="1">
      <c r="A49" s="276"/>
      <c r="B49" s="277"/>
      <c r="C49" s="160"/>
      <c r="D49" s="184"/>
      <c r="E49" s="190"/>
      <c r="F49" s="161"/>
      <c r="G49" s="165"/>
    </row>
    <row r="50" spans="1:9" s="37" customFormat="1" ht="20.100000000000001" customHeight="1" thickTop="1" thickBot="1">
      <c r="A50" s="155" t="s">
        <v>10</v>
      </c>
      <c r="B50" s="273" t="str">
        <f>'100 Series'!B44</f>
        <v>Service Call Rate for repairs &amp; authorized service outside of contractual obligations</v>
      </c>
      <c r="C50" s="274"/>
      <c r="D50" s="274"/>
      <c r="E50" s="274"/>
      <c r="F50" s="275"/>
      <c r="G50" s="179">
        <f>'100 Series'!G44</f>
        <v>0</v>
      </c>
      <c r="H50" s="18"/>
      <c r="I50" s="18"/>
    </row>
    <row r="51" spans="1:9" s="37" customFormat="1" ht="20.100000000000001" customHeight="1" thickTop="1">
      <c r="A51" s="258" t="s">
        <v>18</v>
      </c>
      <c r="B51" s="223"/>
      <c r="C51" s="223"/>
      <c r="D51" s="223"/>
      <c r="E51" s="223"/>
      <c r="F51" s="223"/>
      <c r="G51" s="259"/>
      <c r="H51" s="18"/>
      <c r="I51" s="18"/>
    </row>
    <row r="52" spans="1:9" s="37" customFormat="1" ht="15" customHeight="1">
      <c r="A52" s="254" t="s">
        <v>83</v>
      </c>
      <c r="B52" s="248"/>
      <c r="C52" s="248"/>
      <c r="D52" s="248"/>
      <c r="E52" s="248"/>
      <c r="F52" s="248"/>
      <c r="G52" s="255"/>
      <c r="H52" s="18"/>
      <c r="I52" s="18"/>
    </row>
    <row r="53" spans="1:9" s="37" customFormat="1" ht="15" customHeight="1">
      <c r="A53" s="254" t="s">
        <v>84</v>
      </c>
      <c r="B53" s="248"/>
      <c r="C53" s="248"/>
      <c r="D53" s="248"/>
      <c r="E53" s="248"/>
      <c r="F53" s="248"/>
      <c r="G53" s="255"/>
      <c r="H53" s="18"/>
      <c r="I53" s="18"/>
    </row>
    <row r="54" spans="1:9" s="37" customFormat="1" ht="15" customHeight="1">
      <c r="A54" s="254" t="s">
        <v>85</v>
      </c>
      <c r="B54" s="248"/>
      <c r="C54" s="248"/>
      <c r="D54" s="248"/>
      <c r="E54" s="248"/>
      <c r="F54" s="248"/>
      <c r="G54" s="255"/>
      <c r="H54" s="18"/>
      <c r="I54" s="18"/>
    </row>
    <row r="55" spans="1:9" s="37" customFormat="1" ht="15" customHeight="1">
      <c r="A55" s="256" t="s">
        <v>86</v>
      </c>
      <c r="B55" s="251"/>
      <c r="C55" s="251"/>
      <c r="D55" s="251"/>
      <c r="E55" s="251"/>
      <c r="F55" s="251"/>
      <c r="G55" s="257"/>
      <c r="H55" s="18"/>
      <c r="I55" s="18"/>
    </row>
    <row r="56" spans="1:9" s="37" customFormat="1" ht="15" customHeight="1">
      <c r="A56" s="256" t="s">
        <v>87</v>
      </c>
      <c r="B56" s="251"/>
      <c r="C56" s="251"/>
      <c r="D56" s="251"/>
      <c r="E56" s="251"/>
      <c r="F56" s="251"/>
      <c r="G56" s="257"/>
      <c r="H56" s="18"/>
      <c r="I56" s="18"/>
    </row>
    <row r="57" spans="1:9" s="37" customFormat="1" ht="15" customHeight="1">
      <c r="A57" s="254" t="s">
        <v>88</v>
      </c>
      <c r="B57" s="248"/>
      <c r="C57" s="248"/>
      <c r="D57" s="248"/>
      <c r="E57" s="248"/>
      <c r="F57" s="248"/>
      <c r="G57" s="255"/>
      <c r="H57" s="18"/>
      <c r="I57" s="18"/>
    </row>
    <row r="58" spans="1:9" s="37" customFormat="1" ht="15" customHeight="1">
      <c r="A58" s="254" t="s">
        <v>89</v>
      </c>
      <c r="B58" s="248"/>
      <c r="C58" s="248"/>
      <c r="D58" s="248"/>
      <c r="E58" s="248"/>
      <c r="F58" s="248"/>
      <c r="G58" s="255"/>
      <c r="H58" s="18"/>
      <c r="I58" s="18"/>
    </row>
    <row r="59" spans="1:9" s="37" customFormat="1" ht="15" customHeight="1">
      <c r="A59" s="254" t="s">
        <v>90</v>
      </c>
      <c r="B59" s="248"/>
      <c r="C59" s="248"/>
      <c r="D59" s="248"/>
      <c r="E59" s="248"/>
      <c r="F59" s="248"/>
      <c r="G59" s="255"/>
      <c r="H59" s="18"/>
      <c r="I59" s="18"/>
    </row>
    <row r="60" spans="1:9" s="37" customFormat="1" ht="15" customHeight="1">
      <c r="A60" s="256" t="s">
        <v>91</v>
      </c>
      <c r="B60" s="251"/>
      <c r="C60" s="251"/>
      <c r="D60" s="251"/>
      <c r="E60" s="251"/>
      <c r="F60" s="251"/>
      <c r="G60" s="257"/>
      <c r="H60" s="18"/>
      <c r="I60" s="18"/>
    </row>
    <row r="61" spans="1:9" s="37" customFormat="1" ht="15" customHeight="1">
      <c r="A61" s="6"/>
      <c r="B61" s="7"/>
      <c r="C61" s="7"/>
      <c r="D61" s="7"/>
      <c r="E61" s="244" t="s">
        <v>115</v>
      </c>
      <c r="F61" s="244"/>
      <c r="G61" s="111"/>
      <c r="H61" s="18"/>
      <c r="I61" s="18"/>
    </row>
    <row r="62" spans="1:9" s="37" customFormat="1" ht="15" customHeight="1">
      <c r="A62" s="6"/>
      <c r="B62" s="7"/>
      <c r="C62" s="7"/>
      <c r="D62" s="7"/>
      <c r="E62" s="7"/>
      <c r="F62" s="7"/>
      <c r="G62" s="111"/>
      <c r="H62" s="18"/>
      <c r="I62" s="18"/>
    </row>
    <row r="63" spans="1:9" s="37" customFormat="1" ht="15" customHeight="1">
      <c r="A63" s="6"/>
      <c r="B63" s="7"/>
      <c r="C63" s="7"/>
      <c r="D63" s="7"/>
      <c r="E63" s="7"/>
      <c r="F63" s="7"/>
      <c r="G63" s="111"/>
      <c r="H63" s="18"/>
      <c r="I63" s="18"/>
    </row>
    <row r="64" spans="1:9" s="37" customFormat="1" ht="15" customHeight="1">
      <c r="A64" s="6"/>
      <c r="B64" s="7"/>
      <c r="C64" s="7"/>
      <c r="D64" s="7"/>
      <c r="E64" s="244" t="s">
        <v>76</v>
      </c>
      <c r="F64" s="244"/>
      <c r="G64" s="111"/>
      <c r="H64" s="18"/>
      <c r="I64" s="18"/>
    </row>
    <row r="65" spans="1:9" s="37" customFormat="1" ht="15" customHeight="1">
      <c r="A65" s="6"/>
      <c r="B65" s="7"/>
      <c r="C65" s="7"/>
      <c r="D65" s="7"/>
      <c r="E65" s="7"/>
      <c r="F65" s="7"/>
      <c r="G65" s="111"/>
      <c r="H65" s="18"/>
      <c r="I65" s="18"/>
    </row>
    <row r="66" spans="1:9" s="112" customFormat="1" ht="20.100000000000001" customHeight="1">
      <c r="A66" s="253" t="s">
        <v>80</v>
      </c>
      <c r="B66" s="245"/>
      <c r="C66" s="67">
        <v>30</v>
      </c>
      <c r="D66" s="66" t="s">
        <v>81</v>
      </c>
      <c r="E66" s="245" t="s">
        <v>79</v>
      </c>
      <c r="F66" s="245"/>
      <c r="G66" s="8"/>
      <c r="H66" s="24"/>
      <c r="I66" s="24"/>
    </row>
    <row r="67" spans="1:9" ht="15" customHeight="1" thickBot="1">
      <c r="A67" s="132"/>
      <c r="B67" s="133"/>
      <c r="C67" s="133"/>
      <c r="D67" s="133"/>
      <c r="E67" s="133"/>
      <c r="F67" s="133"/>
      <c r="G67" s="134"/>
    </row>
    <row r="68" spans="1:9" ht="15" customHeight="1" thickTop="1"/>
    <row r="69" spans="1:9" ht="15" customHeight="1"/>
    <row r="70" spans="1:9" ht="15" customHeight="1"/>
    <row r="71" spans="1:9" ht="15" customHeight="1"/>
    <row r="72" spans="1:9" ht="15" customHeight="1"/>
    <row r="73" spans="1:9" ht="15" customHeight="1"/>
    <row r="74" spans="1:9" ht="15" customHeight="1"/>
    <row r="75" spans="1:9" ht="15" customHeight="1"/>
    <row r="76" spans="1:9" ht="15" customHeight="1"/>
    <row r="77" spans="1:9" ht="15" customHeight="1"/>
    <row r="78" spans="1:9" ht="15" customHeight="1"/>
    <row r="79" spans="1:9" ht="15" customHeight="1"/>
    <row r="80" spans="1: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58">
    <mergeCell ref="E64:F64"/>
    <mergeCell ref="A66:B66"/>
    <mergeCell ref="E66:F66"/>
    <mergeCell ref="A57:G57"/>
    <mergeCell ref="A58:G58"/>
    <mergeCell ref="A59:G59"/>
    <mergeCell ref="A60:G60"/>
    <mergeCell ref="E61:F61"/>
    <mergeCell ref="A52:G52"/>
    <mergeCell ref="A53:G53"/>
    <mergeCell ref="A54:G54"/>
    <mergeCell ref="A55:G55"/>
    <mergeCell ref="A56:G56"/>
    <mergeCell ref="A2:G2"/>
    <mergeCell ref="E7:F7"/>
    <mergeCell ref="E8:F8"/>
    <mergeCell ref="A42:B42"/>
    <mergeCell ref="A10:B10"/>
    <mergeCell ref="A11:B11"/>
    <mergeCell ref="A12:B12"/>
    <mergeCell ref="A13:B13"/>
    <mergeCell ref="A16:B16"/>
    <mergeCell ref="A37:B37"/>
    <mergeCell ref="A38:B38"/>
    <mergeCell ref="A39:B39"/>
    <mergeCell ref="A40:B40"/>
    <mergeCell ref="B50:F50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9:B49"/>
    <mergeCell ref="A44:B44"/>
    <mergeCell ref="A45:B45"/>
    <mergeCell ref="A46:B46"/>
    <mergeCell ref="A51:G51"/>
    <mergeCell ref="A14:B14"/>
    <mergeCell ref="A15:B15"/>
    <mergeCell ref="A28:B28"/>
    <mergeCell ref="A29:B29"/>
    <mergeCell ref="A30:B30"/>
    <mergeCell ref="A31:B31"/>
    <mergeCell ref="A41:B41"/>
    <mergeCell ref="A32:B32"/>
    <mergeCell ref="A33:B33"/>
    <mergeCell ref="A34:B34"/>
    <mergeCell ref="A35:B35"/>
    <mergeCell ref="A36:B36"/>
    <mergeCell ref="A47:B47"/>
    <mergeCell ref="A48:B48"/>
    <mergeCell ref="A43:B43"/>
  </mergeCells>
  <printOptions horizontalCentered="1"/>
  <pageMargins left="0.25" right="0.25" top="0.5" bottom="0.25" header="0.5" footer="0.5"/>
  <pageSetup paperSize="5"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AF96-8D9F-4396-91C7-E058F49FA86C}">
  <sheetPr transitionEvaluation="1">
    <pageSetUpPr fitToPage="1"/>
  </sheetPr>
  <dimension ref="A1:L92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77734375" defaultRowHeight="15"/>
  <cols>
    <col min="1" max="1" width="15.77734375" style="18" customWidth="1"/>
    <col min="2" max="2" width="9.77734375" style="18" customWidth="1"/>
    <col min="3" max="5" width="12.77734375" style="18" customWidth="1"/>
    <col min="6" max="6" width="15.77734375" style="18" customWidth="1"/>
    <col min="7" max="7" width="12.77734375" style="18" customWidth="1"/>
    <col min="8" max="11" width="9.77734375" style="18"/>
    <col min="12" max="12" width="9.77734375" style="37"/>
  </cols>
  <sheetData>
    <row r="1" spans="1:12" ht="15" customHeight="1" thickTop="1">
      <c r="A1" s="84"/>
      <c r="B1" s="85"/>
      <c r="C1" s="85"/>
      <c r="D1" s="85"/>
      <c r="E1" s="86"/>
      <c r="F1" s="87"/>
      <c r="G1" s="88"/>
      <c r="H1" s="24"/>
      <c r="I1" s="24"/>
      <c r="K1" s="3"/>
      <c r="L1"/>
    </row>
    <row r="2" spans="1:12" s="1" customFormat="1" ht="20.100000000000001" customHeight="1">
      <c r="A2" s="258" t="str">
        <f>'100 Series'!A2</f>
        <v>SCHEDULE "C"</v>
      </c>
      <c r="B2" s="223"/>
      <c r="C2" s="223"/>
      <c r="D2" s="223"/>
      <c r="E2" s="223"/>
      <c r="F2" s="223"/>
      <c r="G2" s="259"/>
      <c r="H2" s="9"/>
      <c r="I2" s="9"/>
      <c r="J2" s="9"/>
      <c r="K2" s="9"/>
    </row>
    <row r="3" spans="1:12" ht="15" customHeight="1">
      <c r="A3" s="70"/>
      <c r="B3" s="24"/>
      <c r="C3" s="24"/>
      <c r="D3" s="24"/>
      <c r="E3" s="29"/>
      <c r="F3" s="30"/>
      <c r="G3" s="76"/>
      <c r="H3" s="24"/>
      <c r="I3" s="24"/>
      <c r="K3" s="3"/>
      <c r="L3"/>
    </row>
    <row r="4" spans="1:12" s="4" customFormat="1" ht="15" customHeight="1">
      <c r="A4" s="104" t="s">
        <v>14</v>
      </c>
      <c r="B4" s="26" t="str">
        <f>'100 Series'!B4</f>
        <v>Merkley Oaks</v>
      </c>
      <c r="C4" s="22"/>
      <c r="D4" s="22"/>
      <c r="E4" s="29" t="s">
        <v>0</v>
      </c>
      <c r="F4" s="27">
        <f>'100 Series'!F4</f>
        <v>45748</v>
      </c>
      <c r="G4" s="105"/>
      <c r="H4" s="5"/>
      <c r="I4" s="5"/>
    </row>
    <row r="5" spans="1:12" s="4" customFormat="1" ht="15" customHeight="1">
      <c r="A5" s="104" t="s">
        <v>15</v>
      </c>
      <c r="B5" s="31" t="s">
        <v>126</v>
      </c>
      <c r="C5" s="22"/>
      <c r="D5" s="22"/>
      <c r="E5" s="29" t="s">
        <v>2</v>
      </c>
      <c r="F5" s="27" t="str">
        <f>'100 Series'!F5</f>
        <v>XXX - XXX</v>
      </c>
      <c r="G5" s="106"/>
      <c r="H5" s="5"/>
      <c r="I5" s="5"/>
    </row>
    <row r="6" spans="1:12" s="4" customFormat="1" ht="15" customHeight="1">
      <c r="A6" s="104"/>
      <c r="B6" s="177" t="s">
        <v>1</v>
      </c>
      <c r="C6" s="7"/>
      <c r="D6" s="7"/>
      <c r="E6" s="18"/>
      <c r="F6" s="18"/>
      <c r="G6" s="105"/>
      <c r="H6" s="5"/>
      <c r="I6" s="5"/>
    </row>
    <row r="7" spans="1:12" s="4" customFormat="1" ht="15" customHeight="1">
      <c r="A7" s="104" t="s">
        <v>3</v>
      </c>
      <c r="B7" s="26" t="str">
        <f>'100 Series'!B7</f>
        <v>T.B.A.</v>
      </c>
      <c r="C7" s="22"/>
      <c r="D7" s="7"/>
      <c r="E7" s="229" t="str">
        <f>'100 Series'!E7</f>
        <v>CONTRACT PERIOD :</v>
      </c>
      <c r="F7" s="229"/>
      <c r="G7" s="105"/>
      <c r="H7" s="5"/>
      <c r="I7" s="5"/>
    </row>
    <row r="8" spans="1:12" s="4" customFormat="1" ht="15" customHeight="1">
      <c r="A8" s="104" t="s">
        <v>16</v>
      </c>
      <c r="B8" s="26" t="str">
        <f>'100 Series'!B8</f>
        <v>A - 4</v>
      </c>
      <c r="C8" s="7"/>
      <c r="D8" s="7"/>
      <c r="E8" s="230" t="str">
        <f>'100 Series'!E8</f>
        <v>April 1, 2025 to March 31, 2026</v>
      </c>
      <c r="F8" s="230"/>
      <c r="G8" s="106"/>
      <c r="H8" s="5"/>
      <c r="I8" s="5"/>
    </row>
    <row r="9" spans="1:12" ht="15" customHeight="1" thickBot="1">
      <c r="A9" s="70"/>
      <c r="B9" s="32"/>
      <c r="C9" s="24"/>
      <c r="D9" s="24"/>
      <c r="E9" s="107"/>
      <c r="F9" s="107"/>
      <c r="G9" s="71"/>
      <c r="H9" s="24"/>
      <c r="I9" s="24"/>
      <c r="K9" s="3"/>
      <c r="L9"/>
    </row>
    <row r="10" spans="1:12" ht="15" customHeight="1" thickTop="1" thickBot="1">
      <c r="A10" s="278"/>
      <c r="B10" s="226"/>
      <c r="C10" s="34"/>
      <c r="D10" s="180"/>
      <c r="E10" s="185"/>
      <c r="F10" s="35"/>
      <c r="G10" s="131"/>
    </row>
    <row r="11" spans="1:12" ht="15" customHeight="1" thickTop="1">
      <c r="A11" s="270" t="s">
        <v>7</v>
      </c>
      <c r="B11" s="228"/>
      <c r="C11" s="54" t="s">
        <v>12</v>
      </c>
      <c r="D11" s="25" t="s">
        <v>12</v>
      </c>
      <c r="E11" s="186" t="s">
        <v>5</v>
      </c>
      <c r="F11" s="89" t="s">
        <v>19</v>
      </c>
      <c r="G11" s="90" t="s">
        <v>6</v>
      </c>
    </row>
    <row r="12" spans="1:12" ht="15" customHeight="1">
      <c r="A12" s="262" t="s">
        <v>1</v>
      </c>
      <c r="B12" s="221"/>
      <c r="C12" s="54" t="s">
        <v>13</v>
      </c>
      <c r="D12" s="25" t="s">
        <v>13</v>
      </c>
      <c r="E12" s="55"/>
      <c r="F12" s="56"/>
      <c r="G12" s="82"/>
    </row>
    <row r="13" spans="1:12" ht="15" customHeight="1">
      <c r="A13" s="262" t="s">
        <v>8</v>
      </c>
      <c r="B13" s="221"/>
      <c r="C13" s="54">
        <v>200</v>
      </c>
      <c r="D13" s="25">
        <v>200</v>
      </c>
      <c r="E13" s="55"/>
      <c r="F13" s="92">
        <v>0.13</v>
      </c>
      <c r="G13" s="93"/>
    </row>
    <row r="14" spans="1:12" ht="15" customHeight="1" thickBot="1">
      <c r="A14" s="263"/>
      <c r="B14" s="232"/>
      <c r="C14" s="58">
        <v>0.8</v>
      </c>
      <c r="D14" s="59">
        <v>0.2</v>
      </c>
      <c r="E14" s="172">
        <v>1</v>
      </c>
      <c r="F14" s="173"/>
      <c r="G14" s="72"/>
    </row>
    <row r="15" spans="1:12" ht="20.100000000000001" customHeight="1" thickTop="1" thickBot="1">
      <c r="A15" s="264" t="s">
        <v>9</v>
      </c>
      <c r="B15" s="265"/>
      <c r="C15" s="135"/>
      <c r="D15" s="181"/>
      <c r="E15" s="187"/>
      <c r="F15" s="136"/>
      <c r="G15" s="162"/>
    </row>
    <row r="16" spans="1:12" ht="15" customHeight="1" thickTop="1">
      <c r="A16" s="279"/>
      <c r="B16" s="280"/>
      <c r="C16" s="156"/>
      <c r="D16" s="182"/>
      <c r="E16" s="188"/>
      <c r="F16" s="157"/>
      <c r="G16" s="163"/>
    </row>
    <row r="17" spans="1:12" ht="15" customHeight="1">
      <c r="A17" s="271" t="s">
        <v>139</v>
      </c>
      <c r="B17" s="272"/>
      <c r="C17" s="158">
        <f>E17*C$14</f>
        <v>0</v>
      </c>
      <c r="D17" s="183">
        <f>E17*D$14</f>
        <v>0</v>
      </c>
      <c r="E17" s="191">
        <v>0</v>
      </c>
      <c r="F17" s="192">
        <f>E17*$F$13</f>
        <v>0</v>
      </c>
      <c r="G17" s="193">
        <f>SUM(E17:F17)</f>
        <v>0</v>
      </c>
    </row>
    <row r="18" spans="1:12" ht="15" customHeight="1">
      <c r="A18" s="271" t="s">
        <v>140</v>
      </c>
      <c r="B18" s="272"/>
      <c r="C18" s="158">
        <f>E18*C$14</f>
        <v>0</v>
      </c>
      <c r="D18" s="183">
        <f>E18*D$14</f>
        <v>0</v>
      </c>
      <c r="E18" s="191">
        <v>0</v>
      </c>
      <c r="F18" s="192">
        <f>E18*$F$13</f>
        <v>0</v>
      </c>
      <c r="G18" s="193">
        <f>SUM(E18:F18)</f>
        <v>0</v>
      </c>
    </row>
    <row r="19" spans="1:12" s="18" customFormat="1" ht="15" customHeight="1">
      <c r="A19" s="271" t="s">
        <v>141</v>
      </c>
      <c r="B19" s="272"/>
      <c r="C19" s="158">
        <f>E19*C$14</f>
        <v>0</v>
      </c>
      <c r="D19" s="183">
        <f>E19*D$14</f>
        <v>0</v>
      </c>
      <c r="E19" s="191">
        <v>0</v>
      </c>
      <c r="F19" s="192">
        <f>E19*$F$13</f>
        <v>0</v>
      </c>
      <c r="G19" s="193">
        <f>SUM(E19:F19)</f>
        <v>0</v>
      </c>
      <c r="L19" s="37"/>
    </row>
    <row r="20" spans="1:12" s="18" customFormat="1" ht="15" customHeight="1">
      <c r="A20" s="271" t="s">
        <v>142</v>
      </c>
      <c r="B20" s="272"/>
      <c r="C20" s="158">
        <f>E20*C$14</f>
        <v>0</v>
      </c>
      <c r="D20" s="183">
        <f>E20*D$14</f>
        <v>0</v>
      </c>
      <c r="E20" s="191">
        <v>0</v>
      </c>
      <c r="F20" s="192">
        <f>E20*$F$13</f>
        <v>0</v>
      </c>
      <c r="G20" s="193">
        <f>SUM(E20:F20)</f>
        <v>0</v>
      </c>
      <c r="L20" s="37"/>
    </row>
    <row r="21" spans="1:12" s="18" customFormat="1" ht="15" customHeight="1">
      <c r="A21" s="271"/>
      <c r="B21" s="272"/>
      <c r="C21" s="158"/>
      <c r="D21" s="183"/>
      <c r="E21" s="189"/>
      <c r="F21" s="159"/>
      <c r="G21" s="164"/>
      <c r="L21" s="37"/>
    </row>
    <row r="22" spans="1:12" s="18" customFormat="1" ht="15" customHeight="1">
      <c r="A22" s="271" t="s">
        <v>135</v>
      </c>
      <c r="B22" s="272"/>
      <c r="C22" s="158">
        <f>E22*C$14</f>
        <v>0</v>
      </c>
      <c r="D22" s="183">
        <f>E22*D$14</f>
        <v>0</v>
      </c>
      <c r="E22" s="191">
        <v>0</v>
      </c>
      <c r="F22" s="192">
        <f>E22*$F$13</f>
        <v>0</v>
      </c>
      <c r="G22" s="193">
        <f>SUM(E22:F22)</f>
        <v>0</v>
      </c>
      <c r="L22" s="37"/>
    </row>
    <row r="23" spans="1:12" s="213" customFormat="1" ht="15" customHeight="1">
      <c r="A23" s="271" t="s">
        <v>136</v>
      </c>
      <c r="B23" s="272"/>
      <c r="C23" s="158">
        <f>E23*C$14</f>
        <v>0</v>
      </c>
      <c r="D23" s="183">
        <f>E23*D$14</f>
        <v>0</v>
      </c>
      <c r="E23" s="191">
        <v>0</v>
      </c>
      <c r="F23" s="192">
        <f>E23*$F$13</f>
        <v>0</v>
      </c>
      <c r="G23" s="193">
        <f>SUM(E23:F23)</f>
        <v>0</v>
      </c>
      <c r="L23" s="219"/>
    </row>
    <row r="24" spans="1:12" s="213" customFormat="1" ht="15" customHeight="1">
      <c r="A24" s="271" t="s">
        <v>137</v>
      </c>
      <c r="B24" s="272"/>
      <c r="C24" s="158">
        <f>E24*C$14</f>
        <v>0</v>
      </c>
      <c r="D24" s="183">
        <f>E24*D$14</f>
        <v>0</v>
      </c>
      <c r="E24" s="191">
        <v>0</v>
      </c>
      <c r="F24" s="192">
        <f>E24*$F$13</f>
        <v>0</v>
      </c>
      <c r="G24" s="193">
        <f>SUM(E24:F24)</f>
        <v>0</v>
      </c>
      <c r="L24" s="219"/>
    </row>
    <row r="25" spans="1:12" s="213" customFormat="1" ht="15" customHeight="1">
      <c r="A25" s="271" t="s">
        <v>138</v>
      </c>
      <c r="B25" s="272"/>
      <c r="C25" s="158">
        <f>E25*C$14</f>
        <v>0</v>
      </c>
      <c r="D25" s="183">
        <f>E25*D$14</f>
        <v>0</v>
      </c>
      <c r="E25" s="191">
        <v>0</v>
      </c>
      <c r="F25" s="192">
        <f>E25*$F$13</f>
        <v>0</v>
      </c>
      <c r="G25" s="193">
        <f>SUM(E25:F25)</f>
        <v>0</v>
      </c>
      <c r="L25" s="219"/>
    </row>
    <row r="26" spans="1:12" s="213" customFormat="1" ht="15" customHeight="1">
      <c r="A26" s="281"/>
      <c r="B26" s="282"/>
      <c r="C26" s="215"/>
      <c r="D26" s="216"/>
      <c r="E26" s="217"/>
      <c r="F26" s="218"/>
      <c r="G26" s="201"/>
      <c r="L26" s="219"/>
    </row>
    <row r="27" spans="1:12" s="213" customFormat="1" ht="15" customHeight="1">
      <c r="A27" s="271" t="s">
        <v>131</v>
      </c>
      <c r="B27" s="272"/>
      <c r="C27" s="158">
        <f>E27*C$14</f>
        <v>0</v>
      </c>
      <c r="D27" s="183">
        <f>E27*D$14</f>
        <v>0</v>
      </c>
      <c r="E27" s="191">
        <v>0</v>
      </c>
      <c r="F27" s="192">
        <f>E27*$F$13</f>
        <v>0</v>
      </c>
      <c r="G27" s="193">
        <f>SUM(E27:F27)</f>
        <v>0</v>
      </c>
      <c r="L27" s="219"/>
    </row>
    <row r="28" spans="1:12" s="213" customFormat="1" ht="15" customHeight="1">
      <c r="A28" s="271" t="s">
        <v>132</v>
      </c>
      <c r="B28" s="272"/>
      <c r="C28" s="158">
        <f>E28*C$14</f>
        <v>0</v>
      </c>
      <c r="D28" s="183">
        <f>E28*D$14</f>
        <v>0</v>
      </c>
      <c r="E28" s="191">
        <v>0</v>
      </c>
      <c r="F28" s="192">
        <f>E28*$F$13</f>
        <v>0</v>
      </c>
      <c r="G28" s="193">
        <f>SUM(E28:F28)</f>
        <v>0</v>
      </c>
      <c r="L28" s="219"/>
    </row>
    <row r="29" spans="1:12" s="213" customFormat="1" ht="15" customHeight="1">
      <c r="A29" s="271" t="s">
        <v>133</v>
      </c>
      <c r="B29" s="272"/>
      <c r="C29" s="158">
        <f>E29*C$14</f>
        <v>0</v>
      </c>
      <c r="D29" s="183">
        <f>E29*D$14</f>
        <v>0</v>
      </c>
      <c r="E29" s="191">
        <v>0</v>
      </c>
      <c r="F29" s="192">
        <f>E29*$F$13</f>
        <v>0</v>
      </c>
      <c r="G29" s="193">
        <f>SUM(E29:F29)</f>
        <v>0</v>
      </c>
      <c r="L29" s="219"/>
    </row>
    <row r="30" spans="1:12" s="213" customFormat="1" ht="15" customHeight="1">
      <c r="A30" s="271" t="s">
        <v>134</v>
      </c>
      <c r="B30" s="272"/>
      <c r="C30" s="158">
        <f>E30*C$14</f>
        <v>0</v>
      </c>
      <c r="D30" s="183">
        <f>E30*D$14</f>
        <v>0</v>
      </c>
      <c r="E30" s="191">
        <v>0</v>
      </c>
      <c r="F30" s="192">
        <f>E30*$F$13</f>
        <v>0</v>
      </c>
      <c r="G30" s="193">
        <f>SUM(E30:F30)</f>
        <v>0</v>
      </c>
      <c r="L30" s="219"/>
    </row>
    <row r="31" spans="1:12" s="213" customFormat="1" ht="15" customHeight="1">
      <c r="A31" s="281"/>
      <c r="B31" s="282"/>
      <c r="C31" s="215"/>
      <c r="D31" s="216"/>
      <c r="E31" s="217"/>
      <c r="F31" s="218"/>
      <c r="G31" s="201"/>
      <c r="L31" s="219"/>
    </row>
    <row r="32" spans="1:12" s="213" customFormat="1" ht="15" customHeight="1">
      <c r="A32" s="271" t="s">
        <v>127</v>
      </c>
      <c r="B32" s="272"/>
      <c r="C32" s="158">
        <f>E32*C$14</f>
        <v>0</v>
      </c>
      <c r="D32" s="183">
        <f>E32*D$14</f>
        <v>0</v>
      </c>
      <c r="E32" s="191">
        <v>0</v>
      </c>
      <c r="F32" s="192">
        <f>E32*$F$13</f>
        <v>0</v>
      </c>
      <c r="G32" s="193">
        <f>SUM(E32:F32)</f>
        <v>0</v>
      </c>
      <c r="L32" s="219"/>
    </row>
    <row r="33" spans="1:12" s="213" customFormat="1" ht="15" customHeight="1">
      <c r="A33" s="271" t="s">
        <v>128</v>
      </c>
      <c r="B33" s="272"/>
      <c r="C33" s="158">
        <f>E33*C$14</f>
        <v>0</v>
      </c>
      <c r="D33" s="183">
        <f>E33*D$14</f>
        <v>0</v>
      </c>
      <c r="E33" s="191">
        <v>0</v>
      </c>
      <c r="F33" s="192">
        <f>E33*$F$13</f>
        <v>0</v>
      </c>
      <c r="G33" s="193">
        <f>SUM(E33:F33)</f>
        <v>0</v>
      </c>
      <c r="L33" s="219"/>
    </row>
    <row r="34" spans="1:12" s="213" customFormat="1" ht="15" customHeight="1">
      <c r="A34" s="271" t="s">
        <v>129</v>
      </c>
      <c r="B34" s="272"/>
      <c r="C34" s="158">
        <f>E34*C$14</f>
        <v>0</v>
      </c>
      <c r="D34" s="183">
        <f>E34*D$14</f>
        <v>0</v>
      </c>
      <c r="E34" s="191">
        <v>0</v>
      </c>
      <c r="F34" s="192">
        <f>E34*$F$13</f>
        <v>0</v>
      </c>
      <c r="G34" s="193">
        <f>SUM(E34:F34)</f>
        <v>0</v>
      </c>
      <c r="L34" s="219"/>
    </row>
    <row r="35" spans="1:12" s="213" customFormat="1" ht="15" customHeight="1">
      <c r="A35" s="271" t="s">
        <v>130</v>
      </c>
      <c r="B35" s="272"/>
      <c r="C35" s="158">
        <f>E35*C$14</f>
        <v>0</v>
      </c>
      <c r="D35" s="183">
        <f>E35*D$14</f>
        <v>0</v>
      </c>
      <c r="E35" s="191">
        <v>0</v>
      </c>
      <c r="F35" s="192">
        <f>E35*$F$13</f>
        <v>0</v>
      </c>
      <c r="G35" s="193">
        <f>SUM(E35:F35)</f>
        <v>0</v>
      </c>
      <c r="L35" s="219"/>
    </row>
    <row r="36" spans="1:12" s="213" customFormat="1" ht="15" customHeight="1">
      <c r="A36" s="281"/>
      <c r="B36" s="282"/>
      <c r="C36" s="215"/>
      <c r="D36" s="216"/>
      <c r="E36" s="217"/>
      <c r="F36" s="218"/>
      <c r="G36" s="201"/>
      <c r="L36" s="219"/>
    </row>
    <row r="37" spans="1:12" s="213" customFormat="1" ht="15" customHeight="1">
      <c r="A37" s="281"/>
      <c r="B37" s="282"/>
      <c r="C37" s="215"/>
      <c r="D37" s="216"/>
      <c r="E37" s="217"/>
      <c r="F37" s="218"/>
      <c r="G37" s="201"/>
      <c r="L37" s="219"/>
    </row>
    <row r="38" spans="1:12" s="213" customFormat="1" ht="15" customHeight="1">
      <c r="A38" s="281"/>
      <c r="B38" s="282"/>
      <c r="C38" s="215"/>
      <c r="D38" s="216"/>
      <c r="E38" s="217"/>
      <c r="F38" s="218"/>
      <c r="G38" s="201"/>
      <c r="L38" s="219"/>
    </row>
    <row r="39" spans="1:12" s="213" customFormat="1" ht="15" customHeight="1">
      <c r="A39" s="281"/>
      <c r="B39" s="282"/>
      <c r="C39" s="215"/>
      <c r="D39" s="216"/>
      <c r="E39" s="217"/>
      <c r="F39" s="218"/>
      <c r="G39" s="201"/>
      <c r="L39" s="219"/>
    </row>
    <row r="40" spans="1:12" s="213" customFormat="1" ht="15" customHeight="1">
      <c r="A40" s="281"/>
      <c r="B40" s="282"/>
      <c r="C40" s="215"/>
      <c r="D40" s="216"/>
      <c r="E40" s="217"/>
      <c r="F40" s="218"/>
      <c r="G40" s="201"/>
      <c r="L40" s="219"/>
    </row>
    <row r="41" spans="1:12" s="213" customFormat="1" ht="15" customHeight="1">
      <c r="A41" s="281"/>
      <c r="B41" s="282"/>
      <c r="C41" s="215"/>
      <c r="D41" s="216"/>
      <c r="E41" s="217"/>
      <c r="F41" s="218"/>
      <c r="G41" s="201"/>
      <c r="L41" s="219"/>
    </row>
    <row r="42" spans="1:12" s="213" customFormat="1" ht="15" customHeight="1">
      <c r="A42" s="281"/>
      <c r="B42" s="282"/>
      <c r="C42" s="215"/>
      <c r="D42" s="216"/>
      <c r="E42" s="217"/>
      <c r="F42" s="218"/>
      <c r="G42" s="201"/>
      <c r="L42" s="219"/>
    </row>
    <row r="43" spans="1:12" s="213" customFormat="1" ht="15" customHeight="1">
      <c r="A43" s="281"/>
      <c r="B43" s="282"/>
      <c r="C43" s="215"/>
      <c r="D43" s="216"/>
      <c r="E43" s="217"/>
      <c r="F43" s="218"/>
      <c r="G43" s="201"/>
      <c r="L43" s="219"/>
    </row>
    <row r="44" spans="1:12" s="213" customFormat="1" ht="15" customHeight="1">
      <c r="A44" s="281"/>
      <c r="B44" s="282"/>
      <c r="C44" s="215"/>
      <c r="D44" s="216"/>
      <c r="E44" s="217"/>
      <c r="F44" s="218"/>
      <c r="G44" s="201"/>
      <c r="L44" s="219"/>
    </row>
    <row r="45" spans="1:12" s="213" customFormat="1" ht="15" customHeight="1">
      <c r="A45" s="281"/>
      <c r="B45" s="282"/>
      <c r="C45" s="215"/>
      <c r="D45" s="216"/>
      <c r="E45" s="217"/>
      <c r="F45" s="218"/>
      <c r="G45" s="201"/>
      <c r="L45" s="219"/>
    </row>
    <row r="46" spans="1:12" s="213" customFormat="1" ht="15" customHeight="1">
      <c r="A46" s="281"/>
      <c r="B46" s="282"/>
      <c r="C46" s="215"/>
      <c r="D46" s="216"/>
      <c r="E46" s="217"/>
      <c r="F46" s="218"/>
      <c r="G46" s="201"/>
      <c r="L46" s="219"/>
    </row>
    <row r="47" spans="1:12" s="213" customFormat="1" ht="15" customHeight="1">
      <c r="A47" s="281"/>
      <c r="B47" s="282"/>
      <c r="C47" s="215"/>
      <c r="D47" s="216"/>
      <c r="E47" s="217"/>
      <c r="F47" s="218"/>
      <c r="G47" s="201"/>
      <c r="L47" s="219"/>
    </row>
    <row r="48" spans="1:12" s="213" customFormat="1" ht="15" customHeight="1">
      <c r="A48" s="281"/>
      <c r="B48" s="282"/>
      <c r="C48" s="215"/>
      <c r="D48" s="216"/>
      <c r="E48" s="217"/>
      <c r="F48" s="218"/>
      <c r="G48" s="201"/>
      <c r="L48" s="219"/>
    </row>
    <row r="49" spans="1:12" s="18" customFormat="1" ht="15" customHeight="1" thickBot="1">
      <c r="A49" s="276"/>
      <c r="B49" s="277"/>
      <c r="C49" s="160"/>
      <c r="D49" s="184"/>
      <c r="E49" s="190"/>
      <c r="F49" s="161"/>
      <c r="G49" s="165"/>
      <c r="L49" s="37"/>
    </row>
    <row r="50" spans="1:12" s="37" customFormat="1" ht="20.100000000000001" customHeight="1" thickTop="1" thickBot="1">
      <c r="A50" s="155" t="s">
        <v>10</v>
      </c>
      <c r="B50" s="273" t="str">
        <f>'100 Series'!B44</f>
        <v>Service Call Rate for repairs &amp; authorized service outside of contractual obligations</v>
      </c>
      <c r="C50" s="274"/>
      <c r="D50" s="274"/>
      <c r="E50" s="274"/>
      <c r="F50" s="275"/>
      <c r="G50" s="179">
        <f>'100 Series'!G44</f>
        <v>0</v>
      </c>
      <c r="H50" s="18"/>
      <c r="I50" s="18"/>
    </row>
    <row r="51" spans="1:12" s="37" customFormat="1" ht="20.100000000000001" customHeight="1" thickTop="1">
      <c r="A51" s="258" t="s">
        <v>18</v>
      </c>
      <c r="B51" s="223"/>
      <c r="C51" s="223"/>
      <c r="D51" s="223"/>
      <c r="E51" s="223"/>
      <c r="F51" s="223"/>
      <c r="G51" s="259"/>
      <c r="H51" s="18"/>
      <c r="I51" s="18"/>
    </row>
    <row r="52" spans="1:12" s="37" customFormat="1" ht="15" customHeight="1">
      <c r="A52" s="254" t="s">
        <v>83</v>
      </c>
      <c r="B52" s="248"/>
      <c r="C52" s="248"/>
      <c r="D52" s="248"/>
      <c r="E52" s="248"/>
      <c r="F52" s="248"/>
      <c r="G52" s="255"/>
      <c r="H52" s="18"/>
      <c r="I52" s="18"/>
    </row>
    <row r="53" spans="1:12" s="37" customFormat="1" ht="15" customHeight="1">
      <c r="A53" s="254" t="s">
        <v>84</v>
      </c>
      <c r="B53" s="248"/>
      <c r="C53" s="248"/>
      <c r="D53" s="248"/>
      <c r="E53" s="248"/>
      <c r="F53" s="248"/>
      <c r="G53" s="255"/>
      <c r="H53" s="18"/>
      <c r="I53" s="18"/>
    </row>
    <row r="54" spans="1:12" s="37" customFormat="1" ht="15" customHeight="1">
      <c r="A54" s="254" t="s">
        <v>85</v>
      </c>
      <c r="B54" s="248"/>
      <c r="C54" s="248"/>
      <c r="D54" s="248"/>
      <c r="E54" s="248"/>
      <c r="F54" s="248"/>
      <c r="G54" s="255"/>
      <c r="H54" s="18"/>
      <c r="I54" s="18"/>
    </row>
    <row r="55" spans="1:12" s="37" customFormat="1" ht="15" customHeight="1">
      <c r="A55" s="256" t="s">
        <v>86</v>
      </c>
      <c r="B55" s="251"/>
      <c r="C55" s="251"/>
      <c r="D55" s="251"/>
      <c r="E55" s="251"/>
      <c r="F55" s="251"/>
      <c r="G55" s="257"/>
      <c r="H55" s="18"/>
      <c r="I55" s="18"/>
    </row>
    <row r="56" spans="1:12" s="37" customFormat="1" ht="15" customHeight="1">
      <c r="A56" s="256" t="s">
        <v>87</v>
      </c>
      <c r="B56" s="251"/>
      <c r="C56" s="251"/>
      <c r="D56" s="251"/>
      <c r="E56" s="251"/>
      <c r="F56" s="251"/>
      <c r="G56" s="257"/>
      <c r="H56" s="18"/>
      <c r="I56" s="18"/>
    </row>
    <row r="57" spans="1:12" s="37" customFormat="1" ht="15" customHeight="1">
      <c r="A57" s="254" t="s">
        <v>88</v>
      </c>
      <c r="B57" s="248"/>
      <c r="C57" s="248"/>
      <c r="D57" s="248"/>
      <c r="E57" s="248"/>
      <c r="F57" s="248"/>
      <c r="G57" s="255"/>
      <c r="H57" s="18"/>
      <c r="I57" s="18"/>
    </row>
    <row r="58" spans="1:12" s="37" customFormat="1" ht="15" customHeight="1">
      <c r="A58" s="254" t="s">
        <v>89</v>
      </c>
      <c r="B58" s="248"/>
      <c r="C58" s="248"/>
      <c r="D58" s="248"/>
      <c r="E58" s="248"/>
      <c r="F58" s="248"/>
      <c r="G58" s="255"/>
      <c r="H58" s="18"/>
      <c r="I58" s="18"/>
    </row>
    <row r="59" spans="1:12" s="37" customFormat="1" ht="15" customHeight="1">
      <c r="A59" s="254" t="s">
        <v>90</v>
      </c>
      <c r="B59" s="248"/>
      <c r="C59" s="248"/>
      <c r="D59" s="248"/>
      <c r="E59" s="248"/>
      <c r="F59" s="248"/>
      <c r="G59" s="255"/>
      <c r="H59" s="18"/>
      <c r="I59" s="18"/>
    </row>
    <row r="60" spans="1:12" s="37" customFormat="1" ht="15" customHeight="1">
      <c r="A60" s="256" t="s">
        <v>91</v>
      </c>
      <c r="B60" s="251"/>
      <c r="C60" s="251"/>
      <c r="D60" s="251"/>
      <c r="E60" s="251"/>
      <c r="F60" s="251"/>
      <c r="G60" s="257"/>
      <c r="H60" s="18"/>
      <c r="I60" s="18"/>
    </row>
    <row r="61" spans="1:12" s="37" customFormat="1" ht="15" customHeight="1">
      <c r="A61" s="6"/>
      <c r="B61" s="7"/>
      <c r="C61" s="7"/>
      <c r="D61" s="7"/>
      <c r="E61" s="244" t="s">
        <v>115</v>
      </c>
      <c r="F61" s="244"/>
      <c r="G61" s="111"/>
      <c r="H61" s="18"/>
      <c r="I61" s="18"/>
    </row>
    <row r="62" spans="1:12" s="37" customFormat="1" ht="15" customHeight="1">
      <c r="A62" s="6"/>
      <c r="B62" s="7"/>
      <c r="C62" s="7"/>
      <c r="D62" s="7"/>
      <c r="E62" s="7"/>
      <c r="F62" s="7"/>
      <c r="G62" s="111"/>
      <c r="H62" s="18"/>
      <c r="I62" s="18"/>
    </row>
    <row r="63" spans="1:12" s="37" customFormat="1" ht="15" customHeight="1">
      <c r="A63" s="6"/>
      <c r="B63" s="7"/>
      <c r="C63" s="7"/>
      <c r="D63" s="7"/>
      <c r="E63" s="7"/>
      <c r="F63" s="7"/>
      <c r="G63" s="111"/>
      <c r="H63" s="18"/>
      <c r="I63" s="18"/>
    </row>
    <row r="64" spans="1:12" s="37" customFormat="1" ht="15" customHeight="1">
      <c r="A64" s="6"/>
      <c r="B64" s="7"/>
      <c r="C64" s="7"/>
      <c r="D64" s="7"/>
      <c r="E64" s="244" t="s">
        <v>76</v>
      </c>
      <c r="F64" s="244"/>
      <c r="G64" s="111"/>
      <c r="H64" s="18"/>
      <c r="I64" s="18"/>
    </row>
    <row r="65" spans="1:12" s="37" customFormat="1" ht="15" customHeight="1">
      <c r="A65" s="6"/>
      <c r="B65" s="7"/>
      <c r="C65" s="7"/>
      <c r="D65" s="7"/>
      <c r="E65" s="7"/>
      <c r="F65" s="7"/>
      <c r="G65" s="111"/>
      <c r="H65" s="18"/>
      <c r="I65" s="18"/>
    </row>
    <row r="66" spans="1:12" s="112" customFormat="1" ht="20.100000000000001" customHeight="1">
      <c r="A66" s="253" t="s">
        <v>80</v>
      </c>
      <c r="B66" s="245"/>
      <c r="C66" s="67">
        <v>30</v>
      </c>
      <c r="D66" s="66" t="s">
        <v>81</v>
      </c>
      <c r="E66" s="245" t="s">
        <v>79</v>
      </c>
      <c r="F66" s="245"/>
      <c r="G66" s="8"/>
      <c r="H66" s="24"/>
      <c r="I66" s="24"/>
    </row>
    <row r="67" spans="1:12" s="18" customFormat="1" ht="15" customHeight="1" thickBot="1">
      <c r="A67" s="132"/>
      <c r="B67" s="133"/>
      <c r="C67" s="133"/>
      <c r="D67" s="133"/>
      <c r="E67" s="133"/>
      <c r="F67" s="133"/>
      <c r="G67" s="134"/>
      <c r="L67" s="37"/>
    </row>
    <row r="68" spans="1:12" s="18" customFormat="1" ht="15" customHeight="1" thickTop="1">
      <c r="L68" s="37"/>
    </row>
    <row r="69" spans="1:12" s="18" customFormat="1" ht="15" customHeight="1">
      <c r="L69" s="37"/>
    </row>
    <row r="70" spans="1:12" s="18" customFormat="1" ht="15" customHeight="1">
      <c r="L70" s="37"/>
    </row>
    <row r="71" spans="1:12" s="18" customFormat="1" ht="15" customHeight="1">
      <c r="L71" s="37"/>
    </row>
    <row r="72" spans="1:12" s="18" customFormat="1" ht="15" customHeight="1">
      <c r="L72" s="37"/>
    </row>
    <row r="73" spans="1:12" s="18" customFormat="1" ht="15" customHeight="1">
      <c r="L73" s="37"/>
    </row>
    <row r="74" spans="1:12" s="18" customFormat="1" ht="15" customHeight="1">
      <c r="L74" s="37"/>
    </row>
    <row r="75" spans="1:12" s="18" customFormat="1" ht="15" customHeight="1">
      <c r="L75" s="37"/>
    </row>
    <row r="76" spans="1:12" s="18" customFormat="1" ht="15" customHeight="1">
      <c r="L76" s="37"/>
    </row>
    <row r="77" spans="1:12" s="18" customFormat="1" ht="15" customHeight="1">
      <c r="L77" s="37"/>
    </row>
    <row r="78" spans="1:12" s="18" customFormat="1" ht="15" customHeight="1">
      <c r="L78" s="37"/>
    </row>
    <row r="79" spans="1:12" s="18" customFormat="1" ht="15" customHeight="1">
      <c r="L79" s="37"/>
    </row>
    <row r="80" spans="1:12" s="18" customFormat="1" ht="15" customHeight="1">
      <c r="L80" s="37"/>
    </row>
    <row r="81" spans="12:12" s="18" customFormat="1" ht="15" customHeight="1">
      <c r="L81" s="37"/>
    </row>
    <row r="82" spans="12:12" s="18" customFormat="1" ht="15" customHeight="1">
      <c r="L82" s="37"/>
    </row>
    <row r="83" spans="12:12" s="18" customFormat="1" ht="15" customHeight="1">
      <c r="L83" s="37"/>
    </row>
    <row r="84" spans="12:12" s="18" customFormat="1" ht="15" customHeight="1">
      <c r="L84" s="37"/>
    </row>
    <row r="85" spans="12:12" s="18" customFormat="1" ht="15" customHeight="1">
      <c r="L85" s="37"/>
    </row>
    <row r="86" spans="12:12" s="18" customFormat="1" ht="15" customHeight="1">
      <c r="L86" s="37"/>
    </row>
    <row r="87" spans="12:12" s="18" customFormat="1" ht="15" customHeight="1">
      <c r="L87" s="37"/>
    </row>
    <row r="88" spans="12:12" s="18" customFormat="1" ht="15" customHeight="1">
      <c r="L88" s="37"/>
    </row>
    <row r="89" spans="12:12" s="18" customFormat="1" ht="15" customHeight="1">
      <c r="L89" s="37"/>
    </row>
    <row r="90" spans="12:12" s="18" customFormat="1" ht="15" customHeight="1">
      <c r="L90" s="37"/>
    </row>
    <row r="91" spans="12:12" s="18" customFormat="1" ht="15" customHeight="1">
      <c r="L91" s="37"/>
    </row>
    <row r="92" spans="12:12" s="18" customFormat="1" ht="15" customHeight="1">
      <c r="L92" s="37"/>
    </row>
  </sheetData>
  <mergeCells count="58">
    <mergeCell ref="A18:B18"/>
    <mergeCell ref="A2:G2"/>
    <mergeCell ref="E7:F7"/>
    <mergeCell ref="E8:F8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21:B21"/>
    <mergeCell ref="A19:B19"/>
    <mergeCell ref="A20:B20"/>
    <mergeCell ref="A22:B22"/>
    <mergeCell ref="A23:B23"/>
    <mergeCell ref="A24:B24"/>
    <mergeCell ref="A27:B27"/>
    <mergeCell ref="A25:B25"/>
    <mergeCell ref="A28:B28"/>
    <mergeCell ref="A26:B26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4:G54"/>
    <mergeCell ref="A43:B43"/>
    <mergeCell ref="A44:B44"/>
    <mergeCell ref="A45:B45"/>
    <mergeCell ref="A46:B46"/>
    <mergeCell ref="A47:B47"/>
    <mergeCell ref="A48:B48"/>
    <mergeCell ref="A49:B49"/>
    <mergeCell ref="B50:F50"/>
    <mergeCell ref="A51:G51"/>
    <mergeCell ref="A52:G52"/>
    <mergeCell ref="A53:G53"/>
    <mergeCell ref="E61:F61"/>
    <mergeCell ref="E64:F64"/>
    <mergeCell ref="A66:B66"/>
    <mergeCell ref="E66:F66"/>
    <mergeCell ref="A55:G55"/>
    <mergeCell ref="A56:G56"/>
    <mergeCell ref="A57:G57"/>
    <mergeCell ref="A58:G58"/>
    <mergeCell ref="A59:G59"/>
    <mergeCell ref="A60:G60"/>
  </mergeCells>
  <phoneticPr fontId="16" type="noConversion"/>
  <printOptions horizontalCentered="1"/>
  <pageMargins left="0.25" right="0.25" top="0.5" bottom="0.25" header="0.5" footer="0.5"/>
  <pageSetup paperSize="5" scale="9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83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1" width="21.77734375" style="18" customWidth="1"/>
    <col min="2" max="6" width="12.77734375" style="18" customWidth="1"/>
    <col min="7" max="8" width="9.77734375" style="18"/>
    <col min="9" max="9" width="9.77734375" style="3"/>
  </cols>
  <sheetData>
    <row r="1" spans="1:9" ht="15" customHeight="1" thickTop="1">
      <c r="A1" s="137"/>
      <c r="B1" s="138"/>
      <c r="C1" s="138"/>
      <c r="D1" s="138"/>
      <c r="E1" s="138"/>
      <c r="F1" s="139"/>
    </row>
    <row r="2" spans="1:9" ht="20.100000000000001" customHeight="1">
      <c r="A2" s="258" t="str">
        <f>'100 Series'!A2</f>
        <v>SCHEDULE "C"</v>
      </c>
      <c r="B2" s="223"/>
      <c r="C2" s="223"/>
      <c r="D2" s="223"/>
      <c r="E2" s="223"/>
      <c r="F2" s="259"/>
    </row>
    <row r="3" spans="1:9" ht="15" customHeight="1">
      <c r="A3" s="6"/>
      <c r="B3" s="7"/>
      <c r="C3" s="7"/>
      <c r="D3" s="7"/>
      <c r="E3" s="7"/>
      <c r="F3" s="111"/>
    </row>
    <row r="4" spans="1:9" s="1" customFormat="1" ht="15" customHeight="1">
      <c r="A4" s="104" t="s">
        <v>14</v>
      </c>
      <c r="B4" s="25" t="str">
        <f>'100 Series'!B4</f>
        <v>Merkley Oaks</v>
      </c>
      <c r="C4" s="107"/>
      <c r="D4" s="15" t="s">
        <v>0</v>
      </c>
      <c r="E4" s="170">
        <f>'100 Series'!F4</f>
        <v>45748</v>
      </c>
      <c r="F4" s="194"/>
      <c r="G4" s="9"/>
      <c r="H4" s="9"/>
      <c r="I4" s="9"/>
    </row>
    <row r="5" spans="1:9" ht="15" customHeight="1">
      <c r="A5" s="104" t="s">
        <v>15</v>
      </c>
      <c r="B5" s="140" t="s">
        <v>57</v>
      </c>
      <c r="C5" s="7"/>
      <c r="D5" s="15" t="s">
        <v>2</v>
      </c>
      <c r="E5" s="171" t="str">
        <f>'100 Series'!F5</f>
        <v>XXX - XXX</v>
      </c>
      <c r="F5" s="194"/>
    </row>
    <row r="6" spans="1:9" ht="15" customHeight="1">
      <c r="A6" s="104"/>
      <c r="B6" s="32"/>
      <c r="C6" s="7"/>
      <c r="D6" s="7"/>
      <c r="F6" s="111"/>
    </row>
    <row r="7" spans="1:9" ht="15" customHeight="1">
      <c r="A7" s="104" t="s">
        <v>3</v>
      </c>
      <c r="B7" s="166" t="str">
        <f>'100 Series'!B7</f>
        <v>T.B.A.</v>
      </c>
      <c r="C7" s="107"/>
      <c r="D7" s="286" t="str">
        <f>'100 Series'!E7</f>
        <v>CONTRACT PERIOD :</v>
      </c>
      <c r="E7" s="286"/>
      <c r="F7" s="71"/>
    </row>
    <row r="8" spans="1:9" ht="15" customHeight="1">
      <c r="A8" s="104" t="s">
        <v>58</v>
      </c>
      <c r="B8" s="25" t="str">
        <f>'100 Series'!B8</f>
        <v>A - 4</v>
      </c>
      <c r="C8" s="7"/>
      <c r="D8" s="287" t="str">
        <f>'100 Series'!E8</f>
        <v>April 1, 2025 to March 31, 2026</v>
      </c>
      <c r="E8" s="287"/>
      <c r="F8" s="71"/>
    </row>
    <row r="9" spans="1:9" ht="15" customHeight="1" thickBot="1">
      <c r="A9" s="6"/>
      <c r="B9" s="22"/>
      <c r="C9" s="7"/>
      <c r="D9" s="141"/>
      <c r="E9" s="7"/>
      <c r="F9" s="195"/>
    </row>
    <row r="10" spans="1:9" ht="20.100000000000001" customHeight="1" thickTop="1" thickBot="1">
      <c r="A10" s="283" t="s">
        <v>59</v>
      </c>
      <c r="B10" s="284"/>
      <c r="C10" s="284"/>
      <c r="D10" s="284"/>
      <c r="E10" s="284"/>
      <c r="F10" s="285"/>
    </row>
    <row r="11" spans="1:9" s="2" customFormat="1" ht="18" customHeight="1" thickTop="1">
      <c r="A11" s="206"/>
      <c r="B11" s="311" t="s">
        <v>1</v>
      </c>
      <c r="C11" s="312"/>
      <c r="D11" s="54" t="s">
        <v>5</v>
      </c>
      <c r="E11" s="89" t="s">
        <v>19</v>
      </c>
      <c r="F11" s="90" t="s">
        <v>6</v>
      </c>
      <c r="G11" s="10"/>
      <c r="H11" s="10"/>
      <c r="I11" s="10"/>
    </row>
    <row r="12" spans="1:9" s="2" customFormat="1" ht="18" customHeight="1" thickBot="1">
      <c r="A12" s="81"/>
      <c r="B12" s="313" t="s">
        <v>1</v>
      </c>
      <c r="C12" s="314"/>
      <c r="D12" s="91"/>
      <c r="E12" s="92">
        <v>0.13</v>
      </c>
      <c r="F12" s="93"/>
      <c r="G12" s="10"/>
      <c r="H12" s="10"/>
      <c r="I12" s="10"/>
    </row>
    <row r="13" spans="1:9" s="37" customFormat="1" ht="20.100000000000001" customHeight="1" thickTop="1" thickBot="1">
      <c r="A13" s="168" t="s">
        <v>102</v>
      </c>
      <c r="B13" s="315"/>
      <c r="C13" s="316"/>
      <c r="D13" s="152"/>
      <c r="E13" s="151"/>
      <c r="F13" s="153"/>
      <c r="G13" s="18"/>
      <c r="H13" s="18"/>
      <c r="I13" s="18"/>
    </row>
    <row r="14" spans="1:9" ht="15" customHeight="1" thickTop="1">
      <c r="A14" s="207" t="s">
        <v>1</v>
      </c>
      <c r="B14" s="292" t="s">
        <v>1</v>
      </c>
      <c r="C14" s="293"/>
      <c r="D14" s="197" t="s">
        <v>1</v>
      </c>
      <c r="E14" s="196" t="s">
        <v>1</v>
      </c>
      <c r="F14" s="198" t="s">
        <v>1</v>
      </c>
    </row>
    <row r="15" spans="1:9" ht="15" customHeight="1">
      <c r="A15" s="202" t="s">
        <v>74</v>
      </c>
      <c r="B15" s="288" t="s">
        <v>124</v>
      </c>
      <c r="C15" s="289"/>
      <c r="D15" s="154">
        <v>0</v>
      </c>
      <c r="E15" s="175">
        <f>D15*E$12</f>
        <v>0</v>
      </c>
      <c r="F15" s="193">
        <f t="shared" ref="F15" si="0">+D15+E15</f>
        <v>0</v>
      </c>
    </row>
    <row r="16" spans="1:9" ht="15" customHeight="1">
      <c r="A16" s="202"/>
      <c r="B16" s="288"/>
      <c r="C16" s="289"/>
      <c r="D16" s="199"/>
      <c r="E16" s="200"/>
      <c r="F16" s="201"/>
    </row>
    <row r="17" spans="1:6" ht="15" customHeight="1">
      <c r="A17" s="202" t="s">
        <v>72</v>
      </c>
      <c r="B17" s="290" t="s">
        <v>105</v>
      </c>
      <c r="C17" s="291"/>
      <c r="D17" s="154">
        <v>0</v>
      </c>
      <c r="E17" s="175">
        <f>D17*E$12</f>
        <v>0</v>
      </c>
      <c r="F17" s="193">
        <f>+D17+E17</f>
        <v>0</v>
      </c>
    </row>
    <row r="18" spans="1:6" ht="15" customHeight="1">
      <c r="A18" s="202"/>
      <c r="B18" s="294"/>
      <c r="C18" s="295"/>
      <c r="D18" s="199"/>
      <c r="E18" s="200"/>
      <c r="F18" s="201"/>
    </row>
    <row r="19" spans="1:6" ht="15" customHeight="1">
      <c r="A19" s="202" t="s">
        <v>62</v>
      </c>
      <c r="B19" s="290" t="s">
        <v>63</v>
      </c>
      <c r="C19" s="291"/>
      <c r="D19" s="154">
        <v>0</v>
      </c>
      <c r="E19" s="175">
        <f>D19*E$12</f>
        <v>0</v>
      </c>
      <c r="F19" s="193">
        <f t="shared" ref="F19:F23" si="1">+D19+E19</f>
        <v>0</v>
      </c>
    </row>
    <row r="20" spans="1:6" ht="15" customHeight="1">
      <c r="A20" s="202" t="s">
        <v>64</v>
      </c>
      <c r="B20" s="290" t="s">
        <v>65</v>
      </c>
      <c r="C20" s="291"/>
      <c r="D20" s="154">
        <v>0</v>
      </c>
      <c r="E20" s="175">
        <f t="shared" ref="E20:E25" si="2">D20*E$12</f>
        <v>0</v>
      </c>
      <c r="F20" s="193">
        <f t="shared" si="1"/>
        <v>0</v>
      </c>
    </row>
    <row r="21" spans="1:6" ht="15" customHeight="1">
      <c r="A21" s="202" t="s">
        <v>66</v>
      </c>
      <c r="B21" s="290" t="s">
        <v>65</v>
      </c>
      <c r="C21" s="291"/>
      <c r="D21" s="154">
        <v>0</v>
      </c>
      <c r="E21" s="175">
        <f t="shared" si="2"/>
        <v>0</v>
      </c>
      <c r="F21" s="193">
        <f t="shared" si="1"/>
        <v>0</v>
      </c>
    </row>
    <row r="22" spans="1:6" ht="15" customHeight="1">
      <c r="A22" s="202" t="s">
        <v>78</v>
      </c>
      <c r="B22" s="290" t="s">
        <v>67</v>
      </c>
      <c r="C22" s="291"/>
      <c r="D22" s="154">
        <v>0</v>
      </c>
      <c r="E22" s="175">
        <f t="shared" si="2"/>
        <v>0</v>
      </c>
      <c r="F22" s="193">
        <f t="shared" si="1"/>
        <v>0</v>
      </c>
    </row>
    <row r="23" spans="1:6" ht="15" customHeight="1">
      <c r="A23" s="202" t="s">
        <v>68</v>
      </c>
      <c r="B23" s="290" t="s">
        <v>69</v>
      </c>
      <c r="C23" s="291"/>
      <c r="D23" s="154">
        <v>0</v>
      </c>
      <c r="E23" s="175">
        <f t="shared" si="2"/>
        <v>0</v>
      </c>
      <c r="F23" s="193">
        <f t="shared" si="1"/>
        <v>0</v>
      </c>
    </row>
    <row r="24" spans="1:6" ht="15" customHeight="1">
      <c r="A24" s="202"/>
      <c r="B24" s="288"/>
      <c r="C24" s="289"/>
      <c r="D24" s="199"/>
      <c r="E24" s="200"/>
      <c r="F24" s="201"/>
    </row>
    <row r="25" spans="1:6" ht="15" customHeight="1">
      <c r="A25" s="202" t="s">
        <v>60</v>
      </c>
      <c r="B25" s="290" t="s">
        <v>61</v>
      </c>
      <c r="C25" s="291"/>
      <c r="D25" s="154">
        <v>0</v>
      </c>
      <c r="E25" s="175">
        <f t="shared" si="2"/>
        <v>0</v>
      </c>
      <c r="F25" s="193">
        <f>+D25+E25</f>
        <v>0</v>
      </c>
    </row>
    <row r="26" spans="1:6" ht="15" customHeight="1">
      <c r="A26" s="202"/>
      <c r="B26" s="288"/>
      <c r="C26" s="289"/>
      <c r="D26" s="203"/>
      <c r="E26" s="204"/>
      <c r="F26" s="205"/>
    </row>
    <row r="27" spans="1:6" ht="15" customHeight="1">
      <c r="A27" s="202" t="s">
        <v>70</v>
      </c>
      <c r="B27" s="288" t="s">
        <v>71</v>
      </c>
      <c r="C27" s="289"/>
      <c r="D27" s="154">
        <v>0</v>
      </c>
      <c r="E27" s="175">
        <f t="shared" ref="E27" si="3">D27*E$12</f>
        <v>0</v>
      </c>
      <c r="F27" s="193">
        <f>+D27+E27</f>
        <v>0</v>
      </c>
    </row>
    <row r="28" spans="1:6" ht="15" customHeight="1">
      <c r="A28" s="202"/>
      <c r="B28" s="288"/>
      <c r="C28" s="289"/>
      <c r="D28" s="203"/>
      <c r="E28" s="204"/>
      <c r="F28" s="205"/>
    </row>
    <row r="29" spans="1:6" ht="15" customHeight="1">
      <c r="A29" s="202"/>
      <c r="B29" s="307"/>
      <c r="C29" s="308"/>
      <c r="D29" s="203"/>
      <c r="E29" s="204"/>
      <c r="F29" s="205"/>
    </row>
    <row r="30" spans="1:6" ht="15" customHeight="1">
      <c r="A30" s="202"/>
      <c r="B30" s="307"/>
      <c r="C30" s="308"/>
      <c r="D30" s="203"/>
      <c r="E30" s="204"/>
      <c r="F30" s="205"/>
    </row>
    <row r="31" spans="1:6" ht="15" customHeight="1">
      <c r="A31" s="81"/>
      <c r="B31" s="305"/>
      <c r="C31" s="306"/>
      <c r="D31" s="142"/>
      <c r="E31" s="143"/>
      <c r="F31" s="144"/>
    </row>
    <row r="32" spans="1:6" ht="15" customHeight="1">
      <c r="A32" s="81"/>
      <c r="B32" s="305"/>
      <c r="C32" s="306"/>
      <c r="D32" s="142"/>
      <c r="E32" s="143"/>
      <c r="F32" s="144"/>
    </row>
    <row r="33" spans="1:6" ht="15" customHeight="1">
      <c r="A33" s="81"/>
      <c r="B33" s="305"/>
      <c r="C33" s="306"/>
      <c r="D33" s="142"/>
      <c r="E33" s="143"/>
      <c r="F33" s="144"/>
    </row>
    <row r="34" spans="1:6" ht="15" customHeight="1">
      <c r="A34" s="81"/>
      <c r="B34" s="305"/>
      <c r="C34" s="306"/>
      <c r="D34" s="142"/>
      <c r="E34" s="143"/>
      <c r="F34" s="144"/>
    </row>
    <row r="35" spans="1:6" ht="15" customHeight="1">
      <c r="A35" s="81"/>
      <c r="B35" s="305"/>
      <c r="C35" s="306"/>
      <c r="D35" s="142"/>
      <c r="E35" s="143"/>
      <c r="F35" s="144"/>
    </row>
    <row r="36" spans="1:6" ht="15" customHeight="1">
      <c r="A36" s="81"/>
      <c r="B36" s="305"/>
      <c r="C36" s="306"/>
      <c r="D36" s="142"/>
      <c r="E36" s="143"/>
      <c r="F36" s="144"/>
    </row>
    <row r="37" spans="1:6" ht="15" customHeight="1">
      <c r="A37" s="81"/>
      <c r="B37" s="305"/>
      <c r="C37" s="306"/>
      <c r="D37" s="142"/>
      <c r="E37" s="143"/>
      <c r="F37" s="144"/>
    </row>
    <row r="38" spans="1:6" ht="15" customHeight="1">
      <c r="A38" s="81"/>
      <c r="B38" s="305"/>
      <c r="C38" s="306"/>
      <c r="D38" s="142"/>
      <c r="E38" s="143"/>
      <c r="F38" s="144"/>
    </row>
    <row r="39" spans="1:6" ht="15" customHeight="1">
      <c r="A39" s="81"/>
      <c r="B39" s="305"/>
      <c r="C39" s="306"/>
      <c r="D39" s="142"/>
      <c r="E39" s="143"/>
      <c r="F39" s="144"/>
    </row>
    <row r="40" spans="1:6" ht="15" customHeight="1">
      <c r="A40" s="81"/>
      <c r="B40" s="305"/>
      <c r="C40" s="306"/>
      <c r="D40" s="142"/>
      <c r="E40" s="143"/>
      <c r="F40" s="144"/>
    </row>
    <row r="41" spans="1:6" ht="15" customHeight="1">
      <c r="A41" s="81"/>
      <c r="B41" s="305"/>
      <c r="C41" s="306"/>
      <c r="D41" s="142"/>
      <c r="E41" s="143"/>
      <c r="F41" s="144"/>
    </row>
    <row r="42" spans="1:6" ht="15" customHeight="1">
      <c r="A42" s="81"/>
      <c r="B42" s="305"/>
      <c r="C42" s="306"/>
      <c r="D42" s="142"/>
      <c r="E42" s="143"/>
      <c r="F42" s="144"/>
    </row>
    <row r="43" spans="1:6" ht="15" customHeight="1">
      <c r="A43" s="81"/>
      <c r="B43" s="305"/>
      <c r="C43" s="306"/>
      <c r="D43" s="142"/>
      <c r="E43" s="143"/>
      <c r="F43" s="144"/>
    </row>
    <row r="44" spans="1:6" ht="15" customHeight="1">
      <c r="A44" s="81"/>
      <c r="B44" s="317"/>
      <c r="C44" s="318"/>
      <c r="D44" s="145"/>
      <c r="E44" s="146"/>
      <c r="F44" s="147"/>
    </row>
    <row r="45" spans="1:6" ht="15" customHeight="1">
      <c r="A45" s="81"/>
      <c r="B45" s="317"/>
      <c r="C45" s="318"/>
      <c r="D45" s="145"/>
      <c r="E45" s="146"/>
      <c r="F45" s="147"/>
    </row>
    <row r="46" spans="1:6" ht="15" customHeight="1">
      <c r="A46" s="81"/>
      <c r="B46" s="305"/>
      <c r="C46" s="306"/>
      <c r="D46" s="142"/>
      <c r="E46" s="143"/>
      <c r="F46" s="144"/>
    </row>
    <row r="47" spans="1:6" ht="15" customHeight="1" thickBot="1">
      <c r="A47" s="167"/>
      <c r="B47" s="309"/>
      <c r="C47" s="310"/>
      <c r="D47" s="148"/>
      <c r="E47" s="149"/>
      <c r="F47" s="150"/>
    </row>
    <row r="48" spans="1:6" ht="15" customHeight="1" thickTop="1">
      <c r="A48" s="298" t="s">
        <v>1</v>
      </c>
      <c r="B48" s="299"/>
      <c r="C48" s="299"/>
      <c r="D48" s="299"/>
      <c r="E48" s="299"/>
      <c r="F48" s="300"/>
    </row>
    <row r="49" spans="1:6" ht="20.100000000000001" customHeight="1">
      <c r="A49" s="258" t="s">
        <v>18</v>
      </c>
      <c r="B49" s="223"/>
      <c r="C49" s="223"/>
      <c r="D49" s="223"/>
      <c r="E49" s="223"/>
      <c r="F49" s="259"/>
    </row>
    <row r="50" spans="1:6" ht="15" customHeight="1">
      <c r="A50" s="301"/>
      <c r="B50" s="302"/>
      <c r="C50" s="302"/>
      <c r="D50" s="302"/>
      <c r="E50" s="302"/>
      <c r="F50" s="303"/>
    </row>
    <row r="51" spans="1:6" ht="15" customHeight="1">
      <c r="A51" s="254" t="s">
        <v>93</v>
      </c>
      <c r="B51" s="248"/>
      <c r="C51" s="248"/>
      <c r="D51" s="248"/>
      <c r="E51" s="248"/>
      <c r="F51" s="255"/>
    </row>
    <row r="52" spans="1:6" ht="15" customHeight="1">
      <c r="A52" s="254" t="s">
        <v>94</v>
      </c>
      <c r="B52" s="248"/>
      <c r="C52" s="248"/>
      <c r="D52" s="248"/>
      <c r="E52" s="248"/>
      <c r="F52" s="255"/>
    </row>
    <row r="53" spans="1:6" ht="15" customHeight="1">
      <c r="A53" s="254" t="s">
        <v>95</v>
      </c>
      <c r="B53" s="248"/>
      <c r="C53" s="248"/>
      <c r="D53" s="248"/>
      <c r="E53" s="248"/>
      <c r="F53" s="255"/>
    </row>
    <row r="54" spans="1:6" ht="15" customHeight="1">
      <c r="A54" s="256" t="s">
        <v>96</v>
      </c>
      <c r="B54" s="251"/>
      <c r="C54" s="251"/>
      <c r="D54" s="251"/>
      <c r="E54" s="251"/>
      <c r="F54" s="257"/>
    </row>
    <row r="55" spans="1:6" ht="15" customHeight="1">
      <c r="A55" s="256" t="s">
        <v>97</v>
      </c>
      <c r="B55" s="251"/>
      <c r="C55" s="251"/>
      <c r="D55" s="251"/>
      <c r="E55" s="251"/>
      <c r="F55" s="257"/>
    </row>
    <row r="56" spans="1:6" ht="15" customHeight="1">
      <c r="A56" s="254" t="s">
        <v>98</v>
      </c>
      <c r="B56" s="248"/>
      <c r="C56" s="248"/>
      <c r="D56" s="248"/>
      <c r="E56" s="248"/>
      <c r="F56" s="255"/>
    </row>
    <row r="57" spans="1:6" ht="15" customHeight="1">
      <c r="A57" s="254" t="s">
        <v>99</v>
      </c>
      <c r="B57" s="248"/>
      <c r="C57" s="248"/>
      <c r="D57" s="248"/>
      <c r="E57" s="248"/>
      <c r="F57" s="255"/>
    </row>
    <row r="58" spans="1:6" ht="15" customHeight="1">
      <c r="A58" s="254" t="s">
        <v>100</v>
      </c>
      <c r="B58" s="248"/>
      <c r="C58" s="248"/>
      <c r="D58" s="248"/>
      <c r="E58" s="248"/>
      <c r="F58" s="255"/>
    </row>
    <row r="59" spans="1:6" ht="15" customHeight="1">
      <c r="A59" s="256" t="s">
        <v>101</v>
      </c>
      <c r="B59" s="251"/>
      <c r="C59" s="251"/>
      <c r="D59" s="251"/>
      <c r="E59" s="251"/>
      <c r="F59" s="257"/>
    </row>
    <row r="60" spans="1:6" ht="15" customHeight="1">
      <c r="A60" s="110"/>
      <c r="E60" s="7"/>
      <c r="F60" s="111"/>
    </row>
    <row r="61" spans="1:6" ht="15" customHeight="1">
      <c r="A61" s="110"/>
      <c r="E61" s="7"/>
      <c r="F61" s="111"/>
    </row>
    <row r="62" spans="1:6" ht="15" customHeight="1">
      <c r="A62" s="110"/>
      <c r="D62" s="244" t="s">
        <v>115</v>
      </c>
      <c r="E62" s="244"/>
      <c r="F62" s="111"/>
    </row>
    <row r="63" spans="1:6" ht="15" customHeight="1">
      <c r="A63" s="110"/>
      <c r="E63" s="7"/>
      <c r="F63" s="111"/>
    </row>
    <row r="64" spans="1:6" ht="15" customHeight="1">
      <c r="A64" s="110"/>
      <c r="E64" s="7"/>
      <c r="F64" s="111"/>
    </row>
    <row r="65" spans="1:6" ht="15" customHeight="1">
      <c r="A65" s="110"/>
      <c r="D65" s="304" t="s">
        <v>76</v>
      </c>
      <c r="E65" s="304"/>
      <c r="F65" s="111"/>
    </row>
    <row r="66" spans="1:6" ht="15" customHeight="1">
      <c r="A66" s="110"/>
      <c r="E66" s="7"/>
      <c r="F66" s="111"/>
    </row>
    <row r="67" spans="1:6" ht="15" customHeight="1">
      <c r="A67" s="110"/>
      <c r="F67" s="105"/>
    </row>
    <row r="68" spans="1:6" ht="20.100000000000001" customHeight="1">
      <c r="A68" s="296" t="s">
        <v>80</v>
      </c>
      <c r="B68" s="297"/>
      <c r="C68" s="42">
        <v>30</v>
      </c>
      <c r="D68" s="28" t="s">
        <v>81</v>
      </c>
      <c r="E68" s="18" t="s">
        <v>11</v>
      </c>
      <c r="F68" s="105"/>
    </row>
    <row r="69" spans="1:6" ht="15" customHeight="1">
      <c r="A69" s="110"/>
      <c r="F69" s="105"/>
    </row>
    <row r="70" spans="1:6" ht="15" customHeight="1" thickBot="1">
      <c r="A70" s="132"/>
      <c r="B70" s="133"/>
      <c r="C70" s="133"/>
      <c r="D70" s="133"/>
      <c r="E70" s="133"/>
      <c r="F70" s="134"/>
    </row>
    <row r="71" spans="1:6" ht="15" customHeight="1" thickTop="1"/>
    <row r="72" spans="1:6" ht="15" customHeight="1"/>
    <row r="73" spans="1:6" ht="15" customHeight="1"/>
    <row r="74" spans="1:6" ht="15" customHeight="1"/>
    <row r="75" spans="1:6" ht="15" customHeight="1"/>
    <row r="76" spans="1:6" ht="15" customHeight="1"/>
    <row r="77" spans="1:6" ht="15" customHeight="1"/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</sheetData>
  <mergeCells count="56">
    <mergeCell ref="B47:C47"/>
    <mergeCell ref="B11:C11"/>
    <mergeCell ref="B12:C12"/>
    <mergeCell ref="B13:C1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24:C24"/>
    <mergeCell ref="B34:C34"/>
    <mergeCell ref="B35:C35"/>
    <mergeCell ref="B36:C36"/>
    <mergeCell ref="B26:C26"/>
    <mergeCell ref="B28:C28"/>
    <mergeCell ref="B29:C29"/>
    <mergeCell ref="B30:C30"/>
    <mergeCell ref="B31:C31"/>
    <mergeCell ref="A68:B68"/>
    <mergeCell ref="A48:F48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D62:E62"/>
    <mergeCell ref="D65:E65"/>
    <mergeCell ref="A49:F49"/>
    <mergeCell ref="A2:F2"/>
    <mergeCell ref="A10:F10"/>
    <mergeCell ref="D7:E7"/>
    <mergeCell ref="D8:E8"/>
    <mergeCell ref="B27:C27"/>
    <mergeCell ref="B15:C15"/>
    <mergeCell ref="B17:C17"/>
    <mergeCell ref="B19:C19"/>
    <mergeCell ref="B20:C20"/>
    <mergeCell ref="B21:C21"/>
    <mergeCell ref="B22:C22"/>
    <mergeCell ref="B23:C23"/>
    <mergeCell ref="B25:C25"/>
    <mergeCell ref="B14:C14"/>
    <mergeCell ref="B16:C16"/>
    <mergeCell ref="B18:C18"/>
  </mergeCells>
  <printOptions horizontalCentered="1"/>
  <pageMargins left="0.7" right="0.7" top="0.5" bottom="0.25" header="0.3" footer="0.3"/>
  <pageSetup paperSize="5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100 Series</vt:lpstr>
      <vt:lpstr>200 Series</vt:lpstr>
      <vt:lpstr>800 Series</vt:lpstr>
      <vt:lpstr>1000 Series</vt:lpstr>
      <vt:lpstr>Apartments</vt:lpstr>
      <vt:lpstr>Extras</vt:lpstr>
      <vt:lpstr>'100 Series'!Print_Area</vt:lpstr>
      <vt:lpstr>'1000 Series'!Print_Area</vt:lpstr>
      <vt:lpstr>'200 Series'!Print_Area</vt:lpstr>
      <vt:lpstr>'800 Series'!Print_Area</vt:lpstr>
      <vt:lpstr>Apartments!Print_Area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2024-04-24T11:35:46Z</cp:lastPrinted>
  <dcterms:created xsi:type="dcterms:W3CDTF">1999-03-06T17:18:52Z</dcterms:created>
  <dcterms:modified xsi:type="dcterms:W3CDTF">2024-11-20T16:39:05Z</dcterms:modified>
</cp:coreProperties>
</file>