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9D940A44-D8AD-4389-B500-43BBDA320D3F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100 Series" sheetId="26" r:id="rId1"/>
    <sheet name="200 Series" sheetId="33" r:id="rId2"/>
    <sheet name="800 Series" sheetId="29" r:id="rId3"/>
    <sheet name="1000 Series" sheetId="31" r:id="rId4"/>
    <sheet name="Apartment" sheetId="32" r:id="rId5"/>
    <sheet name="Extras" sheetId="11" r:id="rId6"/>
  </sheets>
  <definedNames>
    <definedName name="_xlnm.Print_Area" localSheetId="0">'100 Series'!$A$1:$H$76</definedName>
    <definedName name="_xlnm.Print_Area" localSheetId="3">'1000 Series'!$A$1:$H$85</definedName>
    <definedName name="_xlnm.Print_Area" localSheetId="1">'200 Series'!$A$1:$H$82</definedName>
    <definedName name="_xlnm.Print_Area" localSheetId="2">'800 Series'!$A$1:$H$82</definedName>
    <definedName name="_xlnm.Print_Area" localSheetId="4">Apartment!$A$1:$H$78</definedName>
    <definedName name="_xlnm.Print_Area" localSheetId="5">Extras!$A$1:$H$155</definedName>
    <definedName name="_xlnm.Print_Titles" localSheetId="0">'100 Series'!$1:$15</definedName>
    <definedName name="_xlnm.Print_Titles" localSheetId="3">'1000 Series'!$1:$15</definedName>
    <definedName name="_xlnm.Print_Titles" localSheetId="1">'200 Series'!$1:$15</definedName>
    <definedName name="_xlnm.Print_Titles" localSheetId="2">'800 Series'!$1:$15</definedName>
    <definedName name="_xlnm.Print_Titles" localSheetId="4">Apartment!$1:$15</definedName>
    <definedName name="_xlnm.Print_Titles" localSheetId="5">Extras!$1:$11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3" l="1"/>
  <c r="F35" i="32"/>
  <c r="G35" i="32" s="1"/>
  <c r="H35" i="32" s="1"/>
  <c r="F34" i="32"/>
  <c r="F33" i="32"/>
  <c r="G33" i="32" s="1"/>
  <c r="H33" i="32" s="1"/>
  <c r="F32" i="32"/>
  <c r="F30" i="32"/>
  <c r="G30" i="32" s="1"/>
  <c r="H30" i="32" s="1"/>
  <c r="F29" i="32"/>
  <c r="F28" i="32"/>
  <c r="G28" i="32" s="1"/>
  <c r="H28" i="32" s="1"/>
  <c r="F27" i="32"/>
  <c r="G27" i="32" s="1"/>
  <c r="F25" i="32"/>
  <c r="F24" i="32"/>
  <c r="G24" i="32" s="1"/>
  <c r="H24" i="32" s="1"/>
  <c r="F23" i="32"/>
  <c r="F22" i="32"/>
  <c r="G22" i="32" s="1"/>
  <c r="H22" i="32" s="1"/>
  <c r="F20" i="33"/>
  <c r="F17" i="33"/>
  <c r="E8" i="33"/>
  <c r="B8" i="33"/>
  <c r="E7" i="33"/>
  <c r="B7" i="33"/>
  <c r="F5" i="33"/>
  <c r="F4" i="33"/>
  <c r="B4" i="33"/>
  <c r="F19" i="32"/>
  <c r="G19" i="32" s="1"/>
  <c r="H19" i="32" s="1"/>
  <c r="F20" i="32"/>
  <c r="F18" i="32"/>
  <c r="G18" i="32" s="1"/>
  <c r="H18" i="32" s="1"/>
  <c r="F17" i="32"/>
  <c r="E8" i="32"/>
  <c r="B8" i="32"/>
  <c r="E7" i="32"/>
  <c r="B7" i="32"/>
  <c r="F5" i="32"/>
  <c r="F4" i="32"/>
  <c r="B4" i="32"/>
  <c r="G72" i="11"/>
  <c r="H72" i="11" s="1"/>
  <c r="F64" i="31"/>
  <c r="G64" i="31" s="1"/>
  <c r="F63" i="31"/>
  <c r="G63" i="31" s="1"/>
  <c r="F61" i="31"/>
  <c r="G61" i="31" s="1"/>
  <c r="F60" i="31"/>
  <c r="G60" i="31" s="1"/>
  <c r="F59" i="31"/>
  <c r="G59" i="31" s="1"/>
  <c r="F58" i="31"/>
  <c r="G58" i="31" s="1"/>
  <c r="F56" i="31"/>
  <c r="G56" i="31" s="1"/>
  <c r="F55" i="31"/>
  <c r="G55" i="31" s="1"/>
  <c r="F53" i="31"/>
  <c r="G53" i="31" s="1"/>
  <c r="F52" i="31"/>
  <c r="G52" i="31" s="1"/>
  <c r="F51" i="31"/>
  <c r="G51" i="31" s="1"/>
  <c r="F50" i="31"/>
  <c r="G50" i="31" s="1"/>
  <c r="F48" i="31"/>
  <c r="G48" i="31" s="1"/>
  <c r="F47" i="31"/>
  <c r="G47" i="31" s="1"/>
  <c r="F61" i="29"/>
  <c r="G61" i="29" s="1"/>
  <c r="F60" i="29"/>
  <c r="G60" i="29" s="1"/>
  <c r="F58" i="29"/>
  <c r="F57" i="29"/>
  <c r="G57" i="29" s="1"/>
  <c r="F55" i="29"/>
  <c r="G55" i="29" s="1"/>
  <c r="F54" i="29"/>
  <c r="G54" i="29" s="1"/>
  <c r="F20" i="26"/>
  <c r="G18" i="33" l="1"/>
  <c r="H18" i="33" s="1"/>
  <c r="G32" i="32"/>
  <c r="H32" i="32" s="1"/>
  <c r="G34" i="32"/>
  <c r="H34" i="32" s="1"/>
  <c r="G29" i="32"/>
  <c r="H29" i="32" s="1"/>
  <c r="H27" i="32"/>
  <c r="G23" i="32"/>
  <c r="H23" i="32" s="1"/>
  <c r="G25" i="32"/>
  <c r="H25" i="32" s="1"/>
  <c r="G17" i="33"/>
  <c r="H17" i="33" s="1"/>
  <c r="G20" i="33"/>
  <c r="H20" i="33" s="1"/>
  <c r="G17" i="32"/>
  <c r="H17" i="32" s="1"/>
  <c r="G20" i="32"/>
  <c r="H20" i="32" s="1"/>
  <c r="H61" i="29"/>
  <c r="G58" i="29"/>
  <c r="H58" i="29" s="1"/>
  <c r="H55" i="29"/>
  <c r="H52" i="31"/>
  <c r="H50" i="31"/>
  <c r="H58" i="31"/>
  <c r="H63" i="31"/>
  <c r="H60" i="31"/>
  <c r="H55" i="31"/>
  <c r="H47" i="31"/>
  <c r="H53" i="31"/>
  <c r="H51" i="31"/>
  <c r="H59" i="31"/>
  <c r="H61" i="31"/>
  <c r="H48" i="31"/>
  <c r="H56" i="31"/>
  <c r="H64" i="31"/>
  <c r="H54" i="29"/>
  <c r="H57" i="29"/>
  <c r="H60" i="29"/>
  <c r="E7" i="29"/>
  <c r="F43" i="29" l="1"/>
  <c r="G43" i="29" s="1"/>
  <c r="H43" i="29" s="1"/>
  <c r="F42" i="29"/>
  <c r="G42" i="29" s="1"/>
  <c r="F40" i="29"/>
  <c r="G40" i="29" s="1"/>
  <c r="H40" i="29" s="1"/>
  <c r="F39" i="29"/>
  <c r="F23" i="29"/>
  <c r="G23" i="29" s="1"/>
  <c r="H23" i="29" s="1"/>
  <c r="F22" i="29"/>
  <c r="G22" i="29" s="1"/>
  <c r="H22" i="29" s="1"/>
  <c r="F21" i="29"/>
  <c r="G21" i="29" s="1"/>
  <c r="F20" i="29"/>
  <c r="G20" i="29" s="1"/>
  <c r="H20" i="29" s="1"/>
  <c r="H42" i="29" l="1"/>
  <c r="G39" i="29"/>
  <c r="H39" i="29" s="1"/>
  <c r="H21" i="29"/>
  <c r="F7" i="11"/>
  <c r="F5" i="11"/>
  <c r="B8" i="11"/>
  <c r="B7" i="11"/>
  <c r="F4" i="11"/>
  <c r="B7" i="31"/>
  <c r="B7" i="29"/>
  <c r="B8" i="31"/>
  <c r="B4" i="31"/>
  <c r="F4" i="31"/>
  <c r="F5" i="31"/>
  <c r="E7" i="31"/>
  <c r="B4" i="29"/>
  <c r="B8" i="29"/>
  <c r="F5" i="29"/>
  <c r="F4" i="29"/>
  <c r="F56" i="26"/>
  <c r="F54" i="26"/>
  <c r="G54" i="26" s="1"/>
  <c r="H54" i="26" s="1"/>
  <c r="F52" i="26"/>
  <c r="F51" i="26"/>
  <c r="G51" i="26" s="1"/>
  <c r="H51" i="26" s="1"/>
  <c r="F50" i="26"/>
  <c r="G50" i="26" s="1"/>
  <c r="H50" i="26" s="1"/>
  <c r="F48" i="26"/>
  <c r="F47" i="26"/>
  <c r="G47" i="26" s="1"/>
  <c r="H47" i="26" s="1"/>
  <c r="F46" i="26"/>
  <c r="G46" i="26" s="1"/>
  <c r="F44" i="26"/>
  <c r="G44" i="26" s="1"/>
  <c r="F43" i="26"/>
  <c r="F42" i="26"/>
  <c r="G68" i="11"/>
  <c r="H68" i="11" s="1"/>
  <c r="G67" i="11"/>
  <c r="H67" i="11" s="1"/>
  <c r="G66" i="11"/>
  <c r="H66" i="11" s="1"/>
  <c r="H46" i="26" l="1"/>
  <c r="G48" i="26"/>
  <c r="H48" i="26" s="1"/>
  <c r="H44" i="26"/>
  <c r="G52" i="26"/>
  <c r="H52" i="26" s="1"/>
  <c r="G43" i="26"/>
  <c r="H43" i="26" s="1"/>
  <c r="G56" i="26"/>
  <c r="H56" i="26" s="1"/>
  <c r="G42" i="26"/>
  <c r="H42" i="26" s="1"/>
  <c r="F8" i="11"/>
  <c r="E8" i="31"/>
  <c r="E8" i="29"/>
  <c r="G104" i="11" l="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5" i="11"/>
  <c r="G14" i="11"/>
  <c r="G19" i="11"/>
  <c r="G20" i="11"/>
  <c r="G21" i="11"/>
  <c r="G22" i="11"/>
  <c r="G23" i="11"/>
  <c r="G24" i="11"/>
  <c r="G25" i="11"/>
  <c r="G26" i="11"/>
  <c r="G27" i="11"/>
  <c r="G18" i="11"/>
  <c r="G47" i="11"/>
  <c r="G130" i="11" l="1"/>
  <c r="G129" i="11"/>
  <c r="F18" i="31"/>
  <c r="F16" i="31"/>
  <c r="G16" i="31" s="1"/>
  <c r="F43" i="31"/>
  <c r="G43" i="31" s="1"/>
  <c r="F42" i="31"/>
  <c r="F40" i="31"/>
  <c r="G40" i="31" s="1"/>
  <c r="H40" i="31" s="1"/>
  <c r="F39" i="31"/>
  <c r="F33" i="31"/>
  <c r="G33" i="31" s="1"/>
  <c r="H33" i="31" s="1"/>
  <c r="F20" i="31"/>
  <c r="G20" i="31" s="1"/>
  <c r="H20" i="31" s="1"/>
  <c r="F37" i="31"/>
  <c r="F36" i="31"/>
  <c r="G36" i="31" s="1"/>
  <c r="F34" i="31"/>
  <c r="F32" i="31"/>
  <c r="G32" i="31" s="1"/>
  <c r="F30" i="31"/>
  <c r="F29" i="31"/>
  <c r="G29" i="31" s="1"/>
  <c r="F27" i="31"/>
  <c r="F26" i="31"/>
  <c r="G26" i="31" s="1"/>
  <c r="F24" i="31"/>
  <c r="F23" i="31"/>
  <c r="G23" i="31" s="1"/>
  <c r="F21" i="31"/>
  <c r="H43" i="31" l="1"/>
  <c r="G42" i="31"/>
  <c r="H42" i="31" s="1"/>
  <c r="G39" i="31"/>
  <c r="H39" i="31" s="1"/>
  <c r="G18" i="31"/>
  <c r="H18" i="31" s="1"/>
  <c r="H23" i="31"/>
  <c r="H26" i="31"/>
  <c r="H29" i="31"/>
  <c r="H32" i="31"/>
  <c r="H36" i="31"/>
  <c r="H16" i="31"/>
  <c r="G21" i="31"/>
  <c r="H21" i="31" s="1"/>
  <c r="G24" i="31"/>
  <c r="H24" i="31" s="1"/>
  <c r="G27" i="31"/>
  <c r="H27" i="31" s="1"/>
  <c r="G30" i="31"/>
  <c r="H30" i="31" s="1"/>
  <c r="G34" i="31"/>
  <c r="H34" i="31" s="1"/>
  <c r="G37" i="31"/>
  <c r="H37" i="31" s="1"/>
  <c r="F36" i="29"/>
  <c r="F27" i="29"/>
  <c r="G27" i="29" s="1"/>
  <c r="H27" i="29" s="1"/>
  <c r="F37" i="29"/>
  <c r="G37" i="29" s="1"/>
  <c r="H37" i="29" s="1"/>
  <c r="F35" i="29"/>
  <c r="F34" i="29"/>
  <c r="G34" i="29" s="1"/>
  <c r="H34" i="29" s="1"/>
  <c r="F31" i="29"/>
  <c r="G31" i="29" s="1"/>
  <c r="H31" i="29" s="1"/>
  <c r="F30" i="29"/>
  <c r="F28" i="29"/>
  <c r="G28" i="29" s="1"/>
  <c r="H28" i="29" s="1"/>
  <c r="F26" i="29"/>
  <c r="F25" i="29"/>
  <c r="G25" i="29" s="1"/>
  <c r="H25" i="29" s="1"/>
  <c r="F18" i="29"/>
  <c r="F17" i="29"/>
  <c r="G17" i="29" s="1"/>
  <c r="H17" i="29" s="1"/>
  <c r="F38" i="26"/>
  <c r="G38" i="26" s="1"/>
  <c r="F36" i="26"/>
  <c r="F33" i="26"/>
  <c r="F34" i="26"/>
  <c r="F32" i="26"/>
  <c r="G32" i="26" s="1"/>
  <c r="H32" i="26" s="1"/>
  <c r="F29" i="26"/>
  <c r="F30" i="26"/>
  <c r="F28" i="26"/>
  <c r="G28" i="26" s="1"/>
  <c r="H28" i="26" s="1"/>
  <c r="F25" i="26"/>
  <c r="G25" i="26" s="1"/>
  <c r="H25" i="26" s="1"/>
  <c r="F26" i="26"/>
  <c r="F24" i="26"/>
  <c r="F21" i="26"/>
  <c r="F22" i="26"/>
  <c r="F17" i="26"/>
  <c r="G17" i="26" s="1"/>
  <c r="H17" i="26" s="1"/>
  <c r="F18" i="26"/>
  <c r="F16" i="26"/>
  <c r="G16" i="26" s="1"/>
  <c r="A2" i="11"/>
  <c r="G71" i="11"/>
  <c r="H71" i="11" s="1"/>
  <c r="H118" i="11"/>
  <c r="H110" i="11"/>
  <c r="G102" i="11"/>
  <c r="H102" i="11" s="1"/>
  <c r="G89" i="11"/>
  <c r="H89" i="11" s="1"/>
  <c r="B4" i="11"/>
  <c r="H130" i="11"/>
  <c r="H129" i="11"/>
  <c r="G126" i="11"/>
  <c r="H126" i="11" s="1"/>
  <c r="G125" i="11"/>
  <c r="H125" i="11" s="1"/>
  <c r="G124" i="11"/>
  <c r="H124" i="11" s="1"/>
  <c r="G123" i="11"/>
  <c r="H123" i="11" s="1"/>
  <c r="G65" i="11"/>
  <c r="H65" i="11" s="1"/>
  <c r="G64" i="11"/>
  <c r="H64" i="11" s="1"/>
  <c r="G56" i="11"/>
  <c r="H56" i="11" s="1"/>
  <c r="G55" i="11"/>
  <c r="H55" i="11" s="1"/>
  <c r="G54" i="11"/>
  <c r="H54" i="11" s="1"/>
  <c r="G53" i="11"/>
  <c r="H53" i="11" s="1"/>
  <c r="G52" i="11"/>
  <c r="H52" i="11" s="1"/>
  <c r="G51" i="11"/>
  <c r="H51" i="11" s="1"/>
  <c r="G61" i="11"/>
  <c r="H61" i="11" s="1"/>
  <c r="G60" i="11"/>
  <c r="H60" i="11" s="1"/>
  <c r="G59" i="11"/>
  <c r="H59" i="11" s="1"/>
  <c r="H120" i="11"/>
  <c r="H119" i="11"/>
  <c r="H117" i="11"/>
  <c r="H116" i="11"/>
  <c r="H115" i="11"/>
  <c r="H114" i="11"/>
  <c r="H113" i="11"/>
  <c r="H112" i="11"/>
  <c r="H111" i="11"/>
  <c r="H109" i="11"/>
  <c r="H108" i="11"/>
  <c r="H107" i="11"/>
  <c r="H106" i="11"/>
  <c r="H105" i="11"/>
  <c r="H104" i="11"/>
  <c r="G103" i="11"/>
  <c r="H103" i="11" s="1"/>
  <c r="G101" i="11"/>
  <c r="H101" i="11" s="1"/>
  <c r="G100" i="11"/>
  <c r="H100" i="11" s="1"/>
  <c r="G99" i="11"/>
  <c r="H99" i="11" s="1"/>
  <c r="G98" i="11"/>
  <c r="H98" i="11" s="1"/>
  <c r="G97" i="11"/>
  <c r="H97" i="11" s="1"/>
  <c r="G96" i="11"/>
  <c r="H96" i="11" s="1"/>
  <c r="G95" i="11"/>
  <c r="H95" i="11" s="1"/>
  <c r="G94" i="11"/>
  <c r="H94" i="11" s="1"/>
  <c r="G93" i="11"/>
  <c r="H93" i="11" s="1"/>
  <c r="G92" i="11"/>
  <c r="H92" i="11" s="1"/>
  <c r="G91" i="11"/>
  <c r="H91" i="11" s="1"/>
  <c r="G90" i="11"/>
  <c r="H90" i="11" s="1"/>
  <c r="G88" i="11"/>
  <c r="H88" i="11" s="1"/>
  <c r="G87" i="11"/>
  <c r="H87" i="11" s="1"/>
  <c r="G44" i="11"/>
  <c r="H44" i="11" s="1"/>
  <c r="G43" i="11"/>
  <c r="H43" i="11" s="1"/>
  <c r="G42" i="11"/>
  <c r="H42" i="11" s="1"/>
  <c r="G39" i="11"/>
  <c r="H39" i="11" s="1"/>
  <c r="G38" i="11"/>
  <c r="H38" i="11" s="1"/>
  <c r="G37" i="11"/>
  <c r="H37" i="11" s="1"/>
  <c r="G34" i="11"/>
  <c r="H34" i="11" s="1"/>
  <c r="G33" i="11"/>
  <c r="H33" i="11" s="1"/>
  <c r="G32" i="11"/>
  <c r="H32" i="11" s="1"/>
  <c r="G48" i="11"/>
  <c r="H48" i="11" s="1"/>
  <c r="H47" i="11"/>
  <c r="H27" i="11"/>
  <c r="H26" i="11"/>
  <c r="H25" i="11"/>
  <c r="H24" i="11"/>
  <c r="H23" i="11"/>
  <c r="H22" i="11"/>
  <c r="H21" i="11"/>
  <c r="H20" i="11"/>
  <c r="H19" i="11"/>
  <c r="H18" i="11"/>
  <c r="H15" i="11"/>
  <c r="H14" i="11"/>
  <c r="G36" i="29" l="1"/>
  <c r="H36" i="29" s="1"/>
  <c r="G18" i="29"/>
  <c r="H18" i="29" s="1"/>
  <c r="G26" i="29"/>
  <c r="H26" i="29" s="1"/>
  <c r="G30" i="29"/>
  <c r="H30" i="29" s="1"/>
  <c r="G35" i="29"/>
  <c r="H35" i="29" s="1"/>
  <c r="G36" i="26"/>
  <c r="H36" i="26" s="1"/>
  <c r="G30" i="26"/>
  <c r="H30" i="26" s="1"/>
  <c r="G29" i="26"/>
  <c r="H29" i="26" s="1"/>
  <c r="G21" i="26"/>
  <c r="H21" i="26" s="1"/>
  <c r="G18" i="26"/>
  <c r="H18" i="26" s="1"/>
  <c r="G22" i="26"/>
  <c r="H22" i="26" s="1"/>
  <c r="G24" i="26"/>
  <c r="H24" i="26" s="1"/>
  <c r="G34" i="26"/>
  <c r="H34" i="26" s="1"/>
  <c r="G26" i="26"/>
  <c r="H26" i="26" s="1"/>
  <c r="G20" i="26"/>
  <c r="H20" i="26" s="1"/>
  <c r="G33" i="26"/>
  <c r="H33" i="26" s="1"/>
  <c r="H38" i="26"/>
  <c r="H16" i="26"/>
</calcChain>
</file>

<file path=xl/sharedStrings.xml><?xml version="1.0" encoding="utf-8"?>
<sst xmlns="http://schemas.openxmlformats.org/spreadsheetml/2006/main" count="582" uniqueCount="265">
  <si>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</si>
  <si>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</si>
  <si>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</si>
  <si>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</si>
  <si>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</si>
  <si>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</si>
  <si>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</si>
  <si>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</si>
  <si>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</si>
  <si>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SERVICE :</t>
  </si>
  <si>
    <t>COMPLETE</t>
  </si>
  <si>
    <t xml:space="preserve">   TERMS OF PAYMENT</t>
  </si>
  <si>
    <t xml:space="preserve">  NOTE :   ALL INVOICES MUST INCLUDE THE FOLLOWING ITEMS</t>
  </si>
  <si>
    <t>PROJECT :</t>
  </si>
  <si>
    <t>SERIES :</t>
  </si>
  <si>
    <t>Work Schedule # :</t>
  </si>
  <si>
    <t>HST</t>
  </si>
  <si>
    <t>Windows</t>
  </si>
  <si>
    <t>A3D</t>
  </si>
  <si>
    <t>NOT INCL.</t>
  </si>
  <si>
    <t>Extras</t>
  </si>
  <si>
    <t xml:space="preserve">DOORS </t>
  </si>
  <si>
    <t>ALL</t>
  </si>
  <si>
    <t xml:space="preserve">Contractor Initials: </t>
  </si>
  <si>
    <t>800 Series</t>
  </si>
  <si>
    <t>1000 Series</t>
  </si>
  <si>
    <t>GENERAL</t>
  </si>
  <si>
    <t xml:space="preserve">Add Grills to Windows </t>
  </si>
  <si>
    <t>Add Bars and Brickmould to Windows</t>
  </si>
  <si>
    <t>5' Patio door</t>
  </si>
  <si>
    <t xml:space="preserve">6' Patio door </t>
  </si>
  <si>
    <t xml:space="preserve">Garden Door with Screen </t>
  </si>
  <si>
    <t xml:space="preserve">Upgrade man door to 34" Wide </t>
  </si>
  <si>
    <t xml:space="preserve">Upgrade man door to 36" Wide </t>
  </si>
  <si>
    <t>P2424-1 Fixed Window</t>
  </si>
  <si>
    <t xml:space="preserve">P2448-1 Fixed Window </t>
  </si>
  <si>
    <t>P2460-1 Fixed Window</t>
  </si>
  <si>
    <t>P3248-1 Fixed Window</t>
  </si>
  <si>
    <t>P3260-1 Fixed Window</t>
  </si>
  <si>
    <t xml:space="preserve">C2436-1 Operator </t>
  </si>
  <si>
    <t>C2440-1 Operator</t>
  </si>
  <si>
    <t>C2444-1 Operator</t>
  </si>
  <si>
    <t>C2448-1 Operator</t>
  </si>
  <si>
    <t>C2452-1 Operator</t>
  </si>
  <si>
    <t>C2460-1 Operator</t>
  </si>
  <si>
    <t>C2472-1 Operator</t>
  </si>
  <si>
    <t xml:space="preserve">C2436-2 (1 Operator) </t>
  </si>
  <si>
    <t xml:space="preserve">C2440-2 (1 Operator) </t>
  </si>
  <si>
    <t xml:space="preserve">C2444-2 (1 Operator) </t>
  </si>
  <si>
    <t xml:space="preserve">C2448-2 (1 Operator) </t>
  </si>
  <si>
    <t xml:space="preserve">C2452-2 (1 Operator) </t>
  </si>
  <si>
    <t xml:space="preserve">C2460-2 (1 Operator) </t>
  </si>
  <si>
    <t xml:space="preserve">C2472-2 (1 Operator) </t>
  </si>
  <si>
    <t xml:space="preserve">C2436-3 (1 Operator) </t>
  </si>
  <si>
    <t xml:space="preserve">C2440-3 (1 Operator) </t>
  </si>
  <si>
    <t xml:space="preserve">C2444-3 (1 Operator) </t>
  </si>
  <si>
    <t xml:space="preserve">C2448-3 (1 Operator) </t>
  </si>
  <si>
    <t xml:space="preserve">C2452-3 (1 Operator) </t>
  </si>
  <si>
    <t xml:space="preserve">C2460-3 (1 Operator) </t>
  </si>
  <si>
    <t xml:space="preserve">C2472-3 (1 Operator) </t>
  </si>
  <si>
    <t xml:space="preserve">AW2424 Operating </t>
  </si>
  <si>
    <t xml:space="preserve">AW2440 Operating </t>
  </si>
  <si>
    <t>AW3240</t>
  </si>
  <si>
    <t xml:space="preserve">Add 12" Transom over 5' Patio Door </t>
  </si>
  <si>
    <t xml:space="preserve">Add 12" Transom over 6' Patio Door </t>
  </si>
  <si>
    <t xml:space="preserve">P4812 Transom </t>
  </si>
  <si>
    <t xml:space="preserve">P7212 Transom </t>
  </si>
  <si>
    <t>P9612 Transom</t>
  </si>
  <si>
    <t xml:space="preserve">SL7236 (for install in framing towns) </t>
  </si>
  <si>
    <t xml:space="preserve">SL6036 (for install in framing towns) </t>
  </si>
  <si>
    <t xml:space="preserve">BASEMENT WINDOWS (Dual-glazed Clear Glass) </t>
  </si>
  <si>
    <t xml:space="preserve">SPECIALTY WINDOWS (Dual-glazed Clear Glass) </t>
  </si>
  <si>
    <t>RD28 round window</t>
  </si>
  <si>
    <t>Add an HR48 half round window</t>
  </si>
  <si>
    <t xml:space="preserve">CP247240 CASEMENT PICTURE COMBO (1 Operator) </t>
  </si>
  <si>
    <t xml:space="preserve">CP247248 CASEMENT PICTURE COMBO (1 Operator) </t>
  </si>
  <si>
    <t xml:space="preserve">SPECIALTY GLASS (Dual-glazed) </t>
  </si>
  <si>
    <t xml:space="preserve">P8414 Transom </t>
  </si>
  <si>
    <t>1020 - B</t>
  </si>
  <si>
    <t>1026 - B</t>
  </si>
  <si>
    <t>1030 - A</t>
  </si>
  <si>
    <t>1030 - B</t>
  </si>
  <si>
    <t>1035 - CORNER</t>
  </si>
  <si>
    <t>1035 - A</t>
  </si>
  <si>
    <t>1035 - B</t>
  </si>
  <si>
    <t>1046 - A</t>
  </si>
  <si>
    <t>1046 - B</t>
  </si>
  <si>
    <t>1050 - A</t>
  </si>
  <si>
    <t>1050 - B</t>
  </si>
  <si>
    <t>1086 - A</t>
  </si>
  <si>
    <t>1086 - B</t>
  </si>
  <si>
    <t>STANDARD MODELS</t>
  </si>
  <si>
    <t>C3248-1 Operator</t>
  </si>
  <si>
    <t>C3260-1 Operator</t>
  </si>
  <si>
    <t xml:space="preserve">C3248-2 (1 Operator) </t>
  </si>
  <si>
    <t xml:space="preserve">C3260-2 (1 Operator) </t>
  </si>
  <si>
    <t>810 - A - 3 BED</t>
  </si>
  <si>
    <t>810 - B - 3 BED</t>
  </si>
  <si>
    <t xml:space="preserve">Upgrade to obscure glass per window pane </t>
  </si>
  <si>
    <t xml:space="preserve">Valecraft Homes (2019) Initials: </t>
  </si>
  <si>
    <t>100 Series</t>
  </si>
  <si>
    <t>110 MID</t>
  </si>
  <si>
    <t>110 END GARAGE</t>
  </si>
  <si>
    <t>110 END PORCH</t>
  </si>
  <si>
    <t>120 MID</t>
  </si>
  <si>
    <t>120 END GARAGE</t>
  </si>
  <si>
    <t>120 END PORCH</t>
  </si>
  <si>
    <t>130 MID</t>
  </si>
  <si>
    <t>130 END GARAGE</t>
  </si>
  <si>
    <t>130 END PORCH</t>
  </si>
  <si>
    <t xml:space="preserve">140 MID </t>
  </si>
  <si>
    <t>140 END GARAGE</t>
  </si>
  <si>
    <t>140 END PORCH</t>
  </si>
  <si>
    <t>160-2 MID</t>
  </si>
  <si>
    <t>105 - PORCH END</t>
  </si>
  <si>
    <t>105 - GARAGE END</t>
  </si>
  <si>
    <t xml:space="preserve">Price per linear foot </t>
  </si>
  <si>
    <t xml:space="preserve">CASEMENT WINDOWS (Dual-glazed Clear Glass) </t>
  </si>
  <si>
    <t>1026 - A - SUNROOM</t>
  </si>
  <si>
    <t>1026 - B - SUNROOM</t>
  </si>
  <si>
    <t xml:space="preserve">105 - 2 BEDROOM </t>
  </si>
  <si>
    <t>1020 - A</t>
  </si>
  <si>
    <t>1026 - A</t>
  </si>
  <si>
    <t>CASEMENT WINDOWS - PRICES PER WINDOW - WHITE</t>
  </si>
  <si>
    <t>P2454-1 Fixed Window</t>
  </si>
  <si>
    <t>C2454-1 Operator</t>
  </si>
  <si>
    <t xml:space="preserve">C2454-2 (1 Operator) </t>
  </si>
  <si>
    <t xml:space="preserve">C2454-3 (1 Operator) </t>
  </si>
  <si>
    <t>AWNING WINDOWS (Dual-glazed Clear Glass) - WHITE</t>
  </si>
  <si>
    <t>TRANSOM WINDOWS (Dual-glazed Clear Glass)</t>
  </si>
  <si>
    <t>SCHEDULE 'C'</t>
  </si>
  <si>
    <t xml:space="preserve">            as extras, repairs and service. This work must be submitted  on a separate invoice for each Purchase Order #.    </t>
  </si>
  <si>
    <t xml:space="preserve">            a Valecraft Superintendent and a Purchase Order if applicable.</t>
  </si>
  <si>
    <t>Coloured</t>
  </si>
  <si>
    <t>Basement</t>
  </si>
  <si>
    <t>Included</t>
  </si>
  <si>
    <t>Painted</t>
  </si>
  <si>
    <t>Entry Door</t>
  </si>
  <si>
    <t>VIP Temp.</t>
  </si>
  <si>
    <t>192.45 / Door</t>
  </si>
  <si>
    <t>DAYS</t>
  </si>
  <si>
    <t>110 MID OPT. ENSUITE</t>
  </si>
  <si>
    <t>110 END GARAGE OPT. ENSUITE</t>
  </si>
  <si>
    <t>110 END PORCH OPT. ENSUITE</t>
  </si>
  <si>
    <t>120 MID OPT. ENSUITE</t>
  </si>
  <si>
    <t>120 END GARAGE OPT. ENSUITE</t>
  </si>
  <si>
    <t>120 END PORCH OPT. ENSUITE</t>
  </si>
  <si>
    <t>140 MID OPT. ENSUITE</t>
  </si>
  <si>
    <t>140 END GARAGE OPT. ENSUITE</t>
  </si>
  <si>
    <t>140 END PORCH OPT. ENSUITE</t>
  </si>
  <si>
    <t xml:space="preserve">160 OPTIONAL FIRPLACE </t>
  </si>
  <si>
    <t>170 OPTIONAL ENSUITE</t>
  </si>
  <si>
    <t>810 - A - 2 BED</t>
  </si>
  <si>
    <t>810 - B - 2 BED</t>
  </si>
  <si>
    <t>830 A - 5 PCS. ENSUITE</t>
  </si>
  <si>
    <t>830 B - 5 PCS. ENSUITE</t>
  </si>
  <si>
    <t>1016 - LOFT</t>
  </si>
  <si>
    <t>1020 - A - 5 PCS. ENSUITE</t>
  </si>
  <si>
    <t>1020 - B - 5 PCS. ENSUITE</t>
  </si>
  <si>
    <t xml:space="preserve">1026 - A - 5 PCS. ENSUITE </t>
  </si>
  <si>
    <t>1026 - B - 5 PCS. ENSUITE</t>
  </si>
  <si>
    <t>1030 - A - 5 PCS. ENSUITE</t>
  </si>
  <si>
    <t>1030 - B - 5 PCS. ENSUITE</t>
  </si>
  <si>
    <t>1046 - A - OPTIONAL OFFICE</t>
  </si>
  <si>
    <t>1046 - B - OPTIONAL OFFICE</t>
  </si>
  <si>
    <t xml:space="preserve">1046 - A - 5 PCS. ENSUITE </t>
  </si>
  <si>
    <t>1046 - B - 5 PCS. ENSUITE</t>
  </si>
  <si>
    <t>1050 - A - 5 PCS. ENSUITE</t>
  </si>
  <si>
    <t xml:space="preserve">1050 - B - 5 PCS. ENSUITE </t>
  </si>
  <si>
    <t>6 - 5/8'' Only</t>
  </si>
  <si>
    <t>Add 32" Wide Man door or Cold Storage door</t>
  </si>
  <si>
    <t>Wood Garage Door Frame 8 x 8</t>
  </si>
  <si>
    <t>Wood Garage Door Frame 9 x 8</t>
  </si>
  <si>
    <t>Wood Garage Door Frame 16 x 9</t>
  </si>
  <si>
    <t xml:space="preserve">3/4" Glass Door only </t>
  </si>
  <si>
    <t xml:space="preserve">Full Glass Door only </t>
  </si>
  <si>
    <r>
      <rPr>
        <b/>
        <sz val="12"/>
        <rFont val="Arial"/>
        <family val="2"/>
      </rPr>
      <t>Obscured Tempered Glass</t>
    </r>
    <r>
      <rPr>
        <sz val="12"/>
        <rFont val="Arial"/>
        <family val="2"/>
      </rPr>
      <t xml:space="preserve"> - Upgrade from Cear Glass (Clear Sidelite required by Code to view Outside) </t>
    </r>
  </si>
  <si>
    <t xml:space="preserve">Multi Point Lock ( Single Lever) per window. </t>
  </si>
  <si>
    <t>Limit Hardware Re-restictive open to 4"</t>
  </si>
  <si>
    <t>3mm per sq.ft., min. 4 sq.ft.</t>
  </si>
  <si>
    <t>4mm per sq.ft., min. 4 sq.ft.</t>
  </si>
  <si>
    <t xml:space="preserve">            as extras, repairs and service. This work must be submitted  on a separate invoice for each Purchase Order #.      </t>
  </si>
  <si>
    <t>Low threshold (Handi Cap)</t>
  </si>
  <si>
    <t>2 single doors no sidelite</t>
  </si>
  <si>
    <t>1 single door with sidelite and 1 single door without sidelite</t>
  </si>
  <si>
    <t>1 single door 1 sidelite</t>
  </si>
  <si>
    <t>1 single door</t>
  </si>
  <si>
    <t>Double door</t>
  </si>
  <si>
    <t>2 single doors without sidelites</t>
  </si>
  <si>
    <t>double door</t>
  </si>
  <si>
    <t xml:space="preserve">SL5624 (for install in framing towns) </t>
  </si>
  <si>
    <t xml:space="preserve">SL5630 (for install in framing towns) </t>
  </si>
  <si>
    <t xml:space="preserve">SL5636 (for install in framing towns) </t>
  </si>
  <si>
    <t>$150.00 / door</t>
  </si>
  <si>
    <t>$90.00 / Sidelite</t>
  </si>
  <si>
    <t>** PO REQUIRED CODE 680 **</t>
  </si>
  <si>
    <t>EXTRAS</t>
  </si>
  <si>
    <t>Door &amp; Capping (1.5")</t>
  </si>
  <si>
    <t xml:space="preserve">   </t>
  </si>
  <si>
    <t>TERMS OF PAYMENT</t>
  </si>
  <si>
    <t xml:space="preserve">      A - Contract No. , Lot / Unit No. , Model No. , Project Name, Completion Slip #, P.O.# (if required) Description of work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</si>
  <si>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</si>
  <si>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</si>
  <si>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E - All invoices, extras, repairs or other must be accompanied by a completion slip, change order or work order from</t>
  </si>
  <si>
    <t xml:space="preserve">      F - Code 680 is for Extras</t>
  </si>
  <si>
    <t xml:space="preserve">      G - Invoices received without ALL proper documentation will be returned.</t>
  </si>
  <si>
    <t>April 1, 2024 to March 31, 2025</t>
  </si>
  <si>
    <t xml:space="preserve">      B - Codes for your operations as per Schedule "C"</t>
  </si>
  <si>
    <t>830 - A</t>
  </si>
  <si>
    <t>830 - B</t>
  </si>
  <si>
    <t>870 - A</t>
  </si>
  <si>
    <t>870 - B</t>
  </si>
  <si>
    <t>810 A - 5 PCS. ENSUITE</t>
  </si>
  <si>
    <t>810 B - 5 PCS. ENSUITE</t>
  </si>
  <si>
    <t xml:space="preserve">815 A - 5 PCS. ENSUITE </t>
  </si>
  <si>
    <t xml:space="preserve">815 B - 5 PCS. ENSUITE </t>
  </si>
  <si>
    <t>1010 - A/B</t>
  </si>
  <si>
    <t>1015 - A/B</t>
  </si>
  <si>
    <t>1016 - A/B</t>
  </si>
  <si>
    <r>
      <rPr>
        <b/>
        <sz val="12"/>
        <rFont val="Arial"/>
        <family val="2"/>
      </rPr>
      <t>VOGUE</t>
    </r>
    <r>
      <rPr>
        <sz val="12"/>
        <rFont val="Arial"/>
        <family val="2"/>
      </rPr>
      <t xml:space="preserve"> - Upgrade from Front Door clear glass</t>
    </r>
  </si>
  <si>
    <r>
      <rPr>
        <b/>
        <sz val="12"/>
        <rFont val="Arial"/>
        <family val="2"/>
      </rPr>
      <t>EDGE</t>
    </r>
    <r>
      <rPr>
        <sz val="12"/>
        <rFont val="Arial"/>
        <family val="2"/>
      </rPr>
      <t xml:space="preserve"> - Upgrade from Front Door clear glass</t>
    </r>
  </si>
  <si>
    <r>
      <rPr>
        <b/>
        <sz val="12"/>
        <rFont val="Arial"/>
        <family val="2"/>
      </rPr>
      <t>PURE</t>
    </r>
    <r>
      <rPr>
        <sz val="12"/>
        <rFont val="Arial"/>
        <family val="2"/>
      </rPr>
      <t xml:space="preserve"> - Upgrade from Front Door clear glass</t>
    </r>
  </si>
  <si>
    <t>Door only</t>
  </si>
  <si>
    <t>Door with Sidelite</t>
  </si>
  <si>
    <t>Door with 2 Sidelites</t>
  </si>
  <si>
    <t>*** PO REQUIRED ***</t>
  </si>
  <si>
    <t>FRONT DOOR UPGRADES</t>
  </si>
  <si>
    <t>Merkley Oaks</t>
  </si>
  <si>
    <t>XXX - XXX</t>
  </si>
  <si>
    <t xml:space="preserve">T. B. A. </t>
  </si>
  <si>
    <t>Hourly Rate for Repairs and Authorized Service Outside of Contractual Obligations is  =  $0.00 / Hr.</t>
  </si>
  <si>
    <t>804 - B - 3 BED</t>
  </si>
  <si>
    <t>804 - A - 3 BED</t>
  </si>
  <si>
    <t>804 - A - 2 BED</t>
  </si>
  <si>
    <t>801 - B</t>
  </si>
  <si>
    <t>801 - A</t>
  </si>
  <si>
    <t>804 - B - 2 BED</t>
  </si>
  <si>
    <t>815 - A</t>
  </si>
  <si>
    <t>815 - B</t>
  </si>
  <si>
    <t>826 - A - 3 BED</t>
  </si>
  <si>
    <t>826 - B - 3 BED</t>
  </si>
  <si>
    <t>826 - A - 4 BED</t>
  </si>
  <si>
    <t>826 - B - 4 BED</t>
  </si>
  <si>
    <t>200 Series</t>
  </si>
  <si>
    <t>Apartment</t>
  </si>
  <si>
    <t>1 Single Door w/ Transom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</si>
  <si>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</si>
  <si>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</si>
  <si>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</si>
  <si>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</si>
  <si>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</si>
  <si>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</si>
  <si>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</si>
  <si>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</si>
  <si>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</si>
  <si>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</si>
  <si>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</si>
  <si>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</si>
  <si>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</si>
  <si>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</si>
  <si>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</si>
  <si>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</si>
  <si>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N/A</t>
  </si>
  <si>
    <t>201 - 2 BED</t>
  </si>
  <si>
    <t>201 - 3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</si>
</sst>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  <numFmt numFmtId="168" formatCode="[$-409]mmmm\ d\,\ yyyy;@"/>
  </numFmts>
  <fonts count="22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u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u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i/>
      <sz val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8"/>
      </patternFill>
    </fill>
  </fills>
  <borders count="17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/>
      <diagonal/>
    </border>
    <border>
      <left style="double">
        <color theme="1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theme="1"/>
      </right>
      <top style="double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theme="1"/>
      </right>
      <top style="double">
        <color theme="1"/>
      </top>
      <bottom style="thin">
        <color indexed="8"/>
      </bottom>
      <diagonal/>
    </border>
    <border>
      <left style="double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theme="1"/>
      </right>
      <top style="thin">
        <color indexed="8"/>
      </top>
      <bottom/>
      <diagonal/>
    </border>
    <border>
      <left style="double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double">
        <color theme="1"/>
      </bottom>
      <diagonal/>
    </border>
    <border>
      <left style="double">
        <color theme="1"/>
      </left>
      <right/>
      <top style="double">
        <color indexed="8"/>
      </top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/>
      <right style="double">
        <color indexed="8"/>
      </right>
      <top style="double">
        <color theme="1"/>
      </top>
      <bottom style="double">
        <color theme="1"/>
      </bottom>
      <diagonal/>
    </border>
    <border>
      <left/>
      <right/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/>
      <right style="thin">
        <color theme="1"/>
      </right>
      <top style="thin">
        <color indexed="8"/>
      </top>
      <bottom style="double">
        <color theme="1"/>
      </bottom>
      <diagonal/>
    </border>
    <border>
      <left/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/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/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thin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theme="1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 style="thin">
        <color indexed="64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indexed="8"/>
      </bottom>
      <diagonal/>
    </border>
    <border>
      <left/>
      <right style="double">
        <color indexed="8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theme="1"/>
      </bottom>
      <diagonal/>
    </border>
    <border>
      <left/>
      <right style="double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/>
      <top style="double">
        <color theme="1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 style="thin">
        <color indexed="8"/>
      </top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6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10" fontId="5" fillId="0" borderId="0" xfId="0" applyNumberFormat="1" applyFont="1"/>
    <xf numFmtId="44" fontId="5" fillId="0" borderId="0" xfId="1" applyFont="1" applyAlignment="1">
      <alignment horizontal="center"/>
    </xf>
    <xf numFmtId="0" fontId="2" fillId="0" borderId="0" xfId="0" applyFont="1"/>
    <xf numFmtId="0" fontId="2" fillId="0" borderId="0" xfId="2"/>
    <xf numFmtId="167" fontId="7" fillId="0" borderId="0" xfId="1" applyNumberFormat="1" applyFont="1" applyBorder="1" applyAlignment="1">
      <alignment horizontal="center" vertical="center"/>
    </xf>
    <xf numFmtId="0" fontId="2" fillId="0" borderId="24" xfId="2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1" fillId="0" borderId="24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1" fillId="0" borderId="25" xfId="2" applyFont="1" applyBorder="1" applyAlignment="1">
      <alignment horizontal="left" vertical="center"/>
    </xf>
    <xf numFmtId="0" fontId="2" fillId="0" borderId="24" xfId="2" applyBorder="1" applyAlignment="1">
      <alignment horizontal="left" vertical="center"/>
    </xf>
    <xf numFmtId="0" fontId="4" fillId="0" borderId="24" xfId="2" applyFont="1" applyBorder="1" applyAlignment="1">
      <alignment horizontal="left" vertical="center"/>
    </xf>
    <xf numFmtId="0" fontId="2" fillId="0" borderId="26" xfId="2" applyBorder="1" applyAlignment="1">
      <alignment horizontal="left" vertical="center"/>
    </xf>
    <xf numFmtId="0" fontId="2" fillId="0" borderId="27" xfId="2" applyBorder="1" applyAlignment="1">
      <alignment horizontal="left" vertical="center"/>
    </xf>
    <xf numFmtId="0" fontId="2" fillId="0" borderId="28" xfId="2" applyBorder="1" applyAlignment="1">
      <alignment horizontal="left" vertical="center"/>
    </xf>
    <xf numFmtId="0" fontId="10" fillId="0" borderId="37" xfId="2" applyFont="1" applyBorder="1" applyAlignment="1">
      <alignment horizontal="center" vertical="center"/>
    </xf>
    <xf numFmtId="7" fontId="10" fillId="0" borderId="38" xfId="1" applyNumberFormat="1" applyFont="1" applyBorder="1" applyAlignment="1" applyProtection="1">
      <alignment horizontal="center" vertical="center"/>
    </xf>
    <xf numFmtId="7" fontId="2" fillId="0" borderId="39" xfId="1" applyNumberFormat="1" applyFont="1" applyBorder="1" applyAlignment="1" applyProtection="1">
      <alignment horizontal="center" vertical="center"/>
    </xf>
    <xf numFmtId="7" fontId="2" fillId="0" borderId="43" xfId="1" applyNumberFormat="1" applyFont="1" applyBorder="1" applyAlignment="1" applyProtection="1">
      <alignment horizontal="center" vertical="center"/>
    </xf>
    <xf numFmtId="7" fontId="2" fillId="0" borderId="47" xfId="1" applyNumberFormat="1" applyFont="1" applyBorder="1" applyAlignment="1" applyProtection="1">
      <alignment horizontal="center" vertical="center"/>
    </xf>
    <xf numFmtId="7" fontId="2" fillId="0" borderId="48" xfId="1" applyNumberFormat="1" applyFont="1" applyBorder="1" applyAlignment="1" applyProtection="1">
      <alignment horizontal="center" vertical="center"/>
    </xf>
    <xf numFmtId="0" fontId="1" fillId="0" borderId="25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1" fillId="0" borderId="24" xfId="2" applyFont="1" applyBorder="1" applyAlignment="1">
      <alignment vertical="center"/>
    </xf>
    <xf numFmtId="0" fontId="2" fillId="0" borderId="25" xfId="2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2" fillId="0" borderId="0" xfId="2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3" fillId="0" borderId="0" xfId="2" applyFont="1"/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2" fillId="0" borderId="21" xfId="2" applyBorder="1" applyAlignment="1">
      <alignment vertical="center"/>
    </xf>
    <xf numFmtId="0" fontId="2" fillId="0" borderId="22" xfId="2" applyBorder="1" applyAlignment="1">
      <alignment vertical="center"/>
    </xf>
    <xf numFmtId="0" fontId="2" fillId="0" borderId="23" xfId="2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30" xfId="2" applyFont="1" applyBorder="1" applyAlignment="1">
      <alignment vertical="center"/>
    </xf>
    <xf numFmtId="0" fontId="7" fillId="0" borderId="32" xfId="2" applyFont="1" applyBorder="1" applyAlignment="1">
      <alignment horizontal="center" vertical="center"/>
    </xf>
    <xf numFmtId="9" fontId="7" fillId="0" borderId="56" xfId="2" applyNumberFormat="1" applyFont="1" applyBorder="1" applyAlignment="1">
      <alignment horizontal="center" vertical="center"/>
    </xf>
    <xf numFmtId="7" fontId="5" fillId="0" borderId="58" xfId="1" applyNumberFormat="1" applyFont="1" applyBorder="1" applyAlignment="1" applyProtection="1">
      <alignment horizontal="center" vertical="center"/>
    </xf>
    <xf numFmtId="7" fontId="5" fillId="0" borderId="42" xfId="1" applyNumberFormat="1" applyFont="1" applyBorder="1" applyAlignment="1" applyProtection="1">
      <alignment horizontal="center" vertical="center"/>
    </xf>
    <xf numFmtId="7" fontId="5" fillId="0" borderId="7" xfId="1" applyNumberFormat="1" applyFont="1" applyBorder="1" applyAlignment="1" applyProtection="1">
      <alignment horizontal="center" vertical="center"/>
    </xf>
    <xf numFmtId="7" fontId="7" fillId="0" borderId="2" xfId="1" applyNumberFormat="1" applyFont="1" applyBorder="1" applyAlignment="1" applyProtection="1">
      <alignment horizontal="center" vertical="center"/>
    </xf>
    <xf numFmtId="7" fontId="5" fillId="0" borderId="3" xfId="1" applyNumberFormat="1" applyFont="1" applyBorder="1" applyAlignment="1" applyProtection="1">
      <alignment horizontal="center" vertical="center"/>
    </xf>
    <xf numFmtId="7" fontId="5" fillId="0" borderId="63" xfId="1" applyNumberFormat="1" applyFont="1" applyBorder="1" applyAlignment="1" applyProtection="1">
      <alignment horizontal="center" vertical="center"/>
    </xf>
    <xf numFmtId="44" fontId="5" fillId="0" borderId="2" xfId="1" applyFont="1" applyBorder="1" applyAlignment="1" applyProtection="1">
      <alignment horizontal="center" vertical="center"/>
    </xf>
    <xf numFmtId="44" fontId="5" fillId="0" borderId="3" xfId="1" applyFont="1" applyBorder="1" applyAlignment="1" applyProtection="1">
      <alignment horizontal="center" vertical="center"/>
    </xf>
    <xf numFmtId="44" fontId="5" fillId="0" borderId="63" xfId="1" applyFont="1" applyBorder="1" applyAlignment="1" applyProtection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63" xfId="2" applyNumberFormat="1" applyFont="1" applyBorder="1" applyAlignment="1">
      <alignment horizontal="center" vertical="center"/>
    </xf>
    <xf numFmtId="7" fontId="5" fillId="0" borderId="57" xfId="1" applyNumberFormat="1" applyFont="1" applyBorder="1" applyAlignment="1" applyProtection="1">
      <alignment horizontal="center" vertical="center"/>
    </xf>
    <xf numFmtId="7" fontId="5" fillId="0" borderId="41" xfId="1" applyNumberFormat="1" applyFont="1" applyBorder="1" applyAlignment="1" applyProtection="1">
      <alignment horizontal="center" vertical="center"/>
    </xf>
    <xf numFmtId="7" fontId="5" fillId="0" borderId="66" xfId="1" applyNumberFormat="1" applyFont="1" applyBorder="1" applyAlignment="1" applyProtection="1">
      <alignment horizontal="center" vertical="center"/>
    </xf>
    <xf numFmtId="0" fontId="7" fillId="0" borderId="67" xfId="2" applyFont="1" applyBorder="1" applyAlignment="1">
      <alignment horizontal="center" vertical="center"/>
    </xf>
    <xf numFmtId="7" fontId="5" fillId="0" borderId="72" xfId="1" applyNumberFormat="1" applyFont="1" applyBorder="1" applyAlignment="1" applyProtection="1">
      <alignment horizontal="center" vertical="center"/>
    </xf>
    <xf numFmtId="0" fontId="5" fillId="0" borderId="2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67" fontId="5" fillId="0" borderId="81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167" fontId="7" fillId="0" borderId="0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78" xfId="0" applyFont="1" applyBorder="1" applyAlignment="1">
      <alignment vertical="center"/>
    </xf>
    <xf numFmtId="44" fontId="5" fillId="0" borderId="0" xfId="1" applyFont="1" applyAlignment="1">
      <alignment horizontal="left" vertical="center"/>
    </xf>
    <xf numFmtId="10" fontId="5" fillId="0" borderId="0" xfId="0" applyNumberFormat="1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7" fontId="7" fillId="0" borderId="0" xfId="1" applyNumberFormat="1" applyFont="1" applyFill="1" applyBorder="1" applyAlignment="1">
      <alignment horizontal="left" vertical="center"/>
    </xf>
    <xf numFmtId="0" fontId="5" fillId="0" borderId="80" xfId="0" applyFont="1" applyBorder="1" applyAlignment="1">
      <alignment horizontal="left" vertical="center"/>
    </xf>
    <xf numFmtId="167" fontId="5" fillId="0" borderId="81" xfId="0" applyNumberFormat="1" applyFont="1" applyBorder="1" applyAlignment="1">
      <alignment horizontal="left" vertical="center"/>
    </xf>
    <xf numFmtId="167" fontId="5" fillId="0" borderId="81" xfId="1" applyNumberFormat="1" applyFont="1" applyBorder="1" applyAlignment="1">
      <alignment horizontal="center" vertical="center"/>
    </xf>
    <xf numFmtId="167" fontId="2" fillId="0" borderId="81" xfId="0" applyNumberFormat="1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64" xfId="2" applyFont="1" applyBorder="1" applyAlignment="1">
      <alignment vertical="center"/>
    </xf>
    <xf numFmtId="7" fontId="2" fillId="0" borderId="94" xfId="1" applyNumberFormat="1" applyFont="1" applyBorder="1" applyAlignment="1" applyProtection="1">
      <alignment horizontal="center" vertical="center"/>
    </xf>
    <xf numFmtId="7" fontId="5" fillId="0" borderId="45" xfId="1" applyNumberFormat="1" applyFont="1" applyBorder="1" applyAlignment="1" applyProtection="1">
      <alignment horizontal="center" vertical="center"/>
    </xf>
    <xf numFmtId="7" fontId="5" fillId="0" borderId="93" xfId="1" applyNumberFormat="1" applyFont="1" applyBorder="1" applyAlignment="1" applyProtection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9" fontId="4" fillId="3" borderId="11" xfId="2" applyNumberFormat="1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7" fontId="5" fillId="0" borderId="0" xfId="1" applyNumberFormat="1" applyFont="1" applyBorder="1" applyAlignment="1" applyProtection="1">
      <alignment horizontal="center" vertical="center"/>
    </xf>
    <xf numFmtId="7" fontId="7" fillId="0" borderId="0" xfId="1" applyNumberFormat="1" applyFont="1" applyBorder="1" applyAlignment="1" applyProtection="1">
      <alignment horizontal="center" vertical="center"/>
    </xf>
    <xf numFmtId="7" fontId="5" fillId="0" borderId="25" xfId="1" applyNumberFormat="1" applyFont="1" applyBorder="1" applyAlignment="1" applyProtection="1">
      <alignment horizontal="center" vertical="center"/>
    </xf>
    <xf numFmtId="168" fontId="7" fillId="0" borderId="25" xfId="0" applyNumberFormat="1" applyFont="1" applyBorder="1" applyAlignment="1">
      <alignment vertical="center"/>
    </xf>
    <xf numFmtId="0" fontId="4" fillId="0" borderId="55" xfId="2" applyFont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0" fontId="4" fillId="3" borderId="49" xfId="2" applyFont="1" applyFill="1" applyBorder="1" applyAlignment="1">
      <alignment horizontal="center" vertical="center"/>
    </xf>
    <xf numFmtId="0" fontId="16" fillId="0" borderId="62" xfId="2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9" fontId="4" fillId="0" borderId="56" xfId="2" applyNumberFormat="1" applyFont="1" applyBorder="1" applyAlignment="1">
      <alignment horizontal="center" vertical="center"/>
    </xf>
    <xf numFmtId="9" fontId="4" fillId="3" borderId="13" xfId="2" applyNumberFormat="1" applyFont="1" applyFill="1" applyBorder="1" applyAlignment="1">
      <alignment horizontal="center" vertical="center"/>
    </xf>
    <xf numFmtId="9" fontId="4" fillId="3" borderId="8" xfId="2" applyNumberFormat="1" applyFont="1" applyFill="1" applyBorder="1" applyAlignment="1">
      <alignment horizontal="center" vertical="center"/>
    </xf>
    <xf numFmtId="0" fontId="4" fillId="0" borderId="64" xfId="2" applyFont="1" applyBorder="1" applyAlignment="1">
      <alignment vertical="center"/>
    </xf>
    <xf numFmtId="7" fontId="5" fillId="0" borderId="95" xfId="1" applyNumberFormat="1" applyFont="1" applyBorder="1" applyAlignment="1" applyProtection="1">
      <alignment horizontal="center" vertical="center"/>
    </xf>
    <xf numFmtId="7" fontId="5" fillId="0" borderId="102" xfId="1" applyNumberFormat="1" applyFont="1" applyBorder="1" applyAlignment="1" applyProtection="1">
      <alignment horizontal="center" vertical="center"/>
    </xf>
    <xf numFmtId="7" fontId="5" fillId="0" borderId="103" xfId="1" applyNumberFormat="1" applyFont="1" applyBorder="1" applyAlignment="1" applyProtection="1">
      <alignment horizontal="center" vertical="center"/>
    </xf>
    <xf numFmtId="7" fontId="5" fillId="0" borderId="97" xfId="1" applyNumberFormat="1" applyFont="1" applyBorder="1" applyAlignment="1" applyProtection="1">
      <alignment horizontal="center" vertical="center"/>
    </xf>
    <xf numFmtId="7" fontId="7" fillId="0" borderId="98" xfId="1" applyNumberFormat="1" applyFont="1" applyBorder="1" applyAlignment="1" applyProtection="1">
      <alignment horizontal="center" vertical="center"/>
    </xf>
    <xf numFmtId="7" fontId="5" fillId="0" borderId="99" xfId="1" applyNumberFormat="1" applyFont="1" applyBorder="1" applyAlignment="1" applyProtection="1">
      <alignment horizontal="center" vertical="center"/>
    </xf>
    <xf numFmtId="7" fontId="5" fillId="0" borderId="101" xfId="1" applyNumberFormat="1" applyFont="1" applyBorder="1" applyAlignment="1" applyProtection="1">
      <alignment horizontal="center" vertical="center"/>
    </xf>
    <xf numFmtId="7" fontId="5" fillId="0" borderId="105" xfId="1" applyNumberFormat="1" applyFont="1" applyBorder="1" applyAlignment="1" applyProtection="1">
      <alignment horizontal="center" vertical="center"/>
    </xf>
    <xf numFmtId="7" fontId="5" fillId="0" borderId="113" xfId="1" applyNumberFormat="1" applyFont="1" applyBorder="1" applyAlignment="1" applyProtection="1">
      <alignment horizontal="center" vertical="center"/>
    </xf>
    <xf numFmtId="7" fontId="5" fillId="0" borderId="96" xfId="1" applyNumberFormat="1" applyFont="1" applyBorder="1" applyAlignment="1" applyProtection="1">
      <alignment horizontal="center" vertical="center"/>
    </xf>
    <xf numFmtId="7" fontId="5" fillId="0" borderId="98" xfId="1" applyNumberFormat="1" applyFont="1" applyBorder="1" applyAlignment="1" applyProtection="1">
      <alignment horizontal="center" vertical="center"/>
    </xf>
    <xf numFmtId="7" fontId="5" fillId="0" borderId="100" xfId="1" applyNumberFormat="1" applyFont="1" applyBorder="1" applyAlignment="1" applyProtection="1">
      <alignment horizontal="center" vertical="center"/>
    </xf>
    <xf numFmtId="7" fontId="5" fillId="0" borderId="47" xfId="1" applyNumberFormat="1" applyFont="1" applyBorder="1" applyAlignment="1" applyProtection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3" borderId="40" xfId="2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6" xfId="2" applyFont="1" applyFill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16" fontId="19" fillId="0" borderId="0" xfId="0" applyNumberFormat="1" applyFont="1" applyAlignment="1">
      <alignment horizontal="left" vertical="center"/>
    </xf>
    <xf numFmtId="0" fontId="19" fillId="0" borderId="0" xfId="0" applyFont="1"/>
    <xf numFmtId="0" fontId="10" fillId="0" borderId="1" xfId="2" applyFont="1" applyBorder="1" applyAlignment="1">
      <alignment horizontal="center" vertical="center"/>
    </xf>
    <xf numFmtId="0" fontId="7" fillId="0" borderId="107" xfId="2" applyFont="1" applyBorder="1" applyAlignment="1">
      <alignment vertical="center"/>
    </xf>
    <xf numFmtId="0" fontId="7" fillId="0" borderId="108" xfId="2" applyFont="1" applyBorder="1" applyAlignment="1">
      <alignment horizontal="center" vertical="center"/>
    </xf>
    <xf numFmtId="0" fontId="7" fillId="0" borderId="109" xfId="2" applyFont="1" applyBorder="1" applyAlignment="1">
      <alignment horizontal="center" vertical="center"/>
    </xf>
    <xf numFmtId="0" fontId="7" fillId="0" borderId="110" xfId="2" applyFont="1" applyBorder="1" applyAlignment="1">
      <alignment horizontal="center" vertical="center"/>
    </xf>
    <xf numFmtId="0" fontId="7" fillId="0" borderId="111" xfId="2" applyFont="1" applyBorder="1" applyAlignment="1">
      <alignment horizontal="center" vertical="center"/>
    </xf>
    <xf numFmtId="0" fontId="7" fillId="0" borderId="11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92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8" xfId="2" applyFont="1" applyBorder="1" applyAlignment="1">
      <alignment vertical="center"/>
    </xf>
    <xf numFmtId="9" fontId="7" fillId="0" borderId="6" xfId="2" applyNumberFormat="1" applyFont="1" applyBorder="1" applyAlignment="1">
      <alignment horizontal="center" vertical="center"/>
    </xf>
    <xf numFmtId="7" fontId="5" fillId="0" borderId="43" xfId="1" applyNumberFormat="1" applyFont="1" applyBorder="1" applyAlignment="1" applyProtection="1">
      <alignment horizontal="center" vertical="center"/>
    </xf>
    <xf numFmtId="7" fontId="5" fillId="0" borderId="94" xfId="1" applyNumberFormat="1" applyFont="1" applyBorder="1" applyAlignment="1" applyProtection="1">
      <alignment horizontal="center" vertical="center"/>
    </xf>
    <xf numFmtId="0" fontId="7" fillId="0" borderId="62" xfId="2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168" fontId="7" fillId="0" borderId="25" xfId="0" applyNumberFormat="1" applyFont="1" applyBorder="1" applyAlignment="1">
      <alignment horizontal="left" vertical="center"/>
    </xf>
    <xf numFmtId="7" fontId="5" fillId="0" borderId="39" xfId="1" applyNumberFormat="1" applyFont="1" applyBorder="1" applyAlignment="1" applyProtection="1">
      <alignment horizontal="center" vertical="center"/>
    </xf>
    <xf numFmtId="7" fontId="5" fillId="0" borderId="59" xfId="1" applyNumberFormat="1" applyFont="1" applyBorder="1" applyAlignment="1" applyProtection="1">
      <alignment horizontal="center" vertical="center"/>
    </xf>
    <xf numFmtId="7" fontId="5" fillId="0" borderId="44" xfId="1" applyNumberFormat="1" applyFont="1" applyBorder="1" applyAlignment="1" applyProtection="1">
      <alignment horizontal="center" vertical="center"/>
    </xf>
    <xf numFmtId="44" fontId="5" fillId="0" borderId="62" xfId="1" applyFont="1" applyBorder="1" applyAlignment="1" applyProtection="1">
      <alignment horizontal="center" vertical="center"/>
    </xf>
    <xf numFmtId="0" fontId="1" fillId="0" borderId="115" xfId="2" applyFont="1" applyBorder="1" applyAlignment="1">
      <alignment horizontal="left" vertical="center"/>
    </xf>
    <xf numFmtId="0" fontId="2" fillId="0" borderId="101" xfId="2" applyBorder="1" applyAlignment="1">
      <alignment horizontal="left" vertical="center"/>
    </xf>
    <xf numFmtId="0" fontId="1" fillId="0" borderId="100" xfId="2" applyFont="1" applyBorder="1" applyAlignment="1">
      <alignment horizontal="left" vertical="center"/>
    </xf>
    <xf numFmtId="0" fontId="1" fillId="0" borderId="103" xfId="2" applyFont="1" applyBorder="1" applyAlignment="1">
      <alignment horizontal="left" vertical="center"/>
    </xf>
    <xf numFmtId="0" fontId="7" fillId="0" borderId="50" xfId="2" applyFont="1" applyBorder="1" applyAlignment="1">
      <alignment vertical="center"/>
    </xf>
    <xf numFmtId="0" fontId="7" fillId="0" borderId="54" xfId="2" applyFont="1" applyBorder="1" applyAlignment="1">
      <alignment horizontal="center" vertical="center"/>
    </xf>
    <xf numFmtId="7" fontId="5" fillId="0" borderId="14" xfId="1" applyNumberFormat="1" applyFont="1" applyBorder="1" applyAlignment="1" applyProtection="1">
      <alignment horizontal="center" vertical="center"/>
    </xf>
    <xf numFmtId="0" fontId="2" fillId="0" borderId="24" xfId="2" applyBorder="1" applyAlignment="1">
      <alignment vertical="center"/>
    </xf>
    <xf numFmtId="7" fontId="2" fillId="0" borderId="59" xfId="1" applyNumberFormat="1" applyFont="1" applyBorder="1" applyAlignment="1" applyProtection="1">
      <alignment horizontal="center" vertical="center"/>
    </xf>
    <xf numFmtId="0" fontId="10" fillId="0" borderId="24" xfId="2" applyFont="1" applyBorder="1" applyAlignment="1">
      <alignment horizontal="left" vertical="center"/>
    </xf>
    <xf numFmtId="0" fontId="10" fillId="0" borderId="78" xfId="0" applyFont="1" applyBorder="1" applyAlignment="1">
      <alignment horizontal="left"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7" fillId="0" borderId="24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25" xfId="2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7" fillId="0" borderId="74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167" fontId="5" fillId="0" borderId="98" xfId="1" applyNumberFormat="1" applyFont="1" applyBorder="1" applyAlignment="1" applyProtection="1">
      <alignment horizontal="center" vertical="center"/>
    </xf>
    <xf numFmtId="167" fontId="5" fillId="0" borderId="99" xfId="1" applyNumberFormat="1" applyFont="1" applyBorder="1" applyAlignment="1" applyProtection="1">
      <alignment horizontal="center" vertical="center"/>
    </xf>
    <xf numFmtId="44" fontId="5" fillId="0" borderId="98" xfId="1" applyFont="1" applyBorder="1" applyAlignment="1" applyProtection="1">
      <alignment horizontal="center" vertical="center"/>
    </xf>
    <xf numFmtId="44" fontId="5" fillId="0" borderId="99" xfId="1" applyFont="1" applyBorder="1" applyAlignment="1" applyProtection="1">
      <alignment horizontal="center" vertical="center"/>
    </xf>
    <xf numFmtId="44" fontId="5" fillId="0" borderId="105" xfId="1" applyFont="1" applyBorder="1" applyAlignment="1" applyProtection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0" xfId="2" applyFont="1"/>
    <xf numFmtId="7" fontId="5" fillId="0" borderId="48" xfId="1" applyNumberFormat="1" applyFont="1" applyBorder="1" applyAlignment="1" applyProtection="1">
      <alignment horizontal="center" vertical="center"/>
    </xf>
    <xf numFmtId="7" fontId="7" fillId="0" borderId="38" xfId="1" applyNumberFormat="1" applyFont="1" applyBorder="1" applyAlignment="1" applyProtection="1">
      <alignment horizontal="center" vertical="center"/>
    </xf>
    <xf numFmtId="7" fontId="5" fillId="0" borderId="65" xfId="1" applyNumberFormat="1" applyFont="1" applyBorder="1" applyAlignment="1" applyProtection="1">
      <alignment horizontal="center" vertical="center"/>
    </xf>
    <xf numFmtId="7" fontId="5" fillId="0" borderId="2" xfId="1" applyNumberFormat="1" applyFont="1" applyBorder="1" applyAlignment="1" applyProtection="1">
      <alignment horizontal="center" vertical="center"/>
    </xf>
    <xf numFmtId="7" fontId="5" fillId="0" borderId="134" xfId="1" applyNumberFormat="1" applyFont="1" applyBorder="1" applyAlignment="1" applyProtection="1">
      <alignment horizontal="center" vertical="center"/>
    </xf>
    <xf numFmtId="7" fontId="5" fillId="0" borderId="71" xfId="1" applyNumberFormat="1" applyFont="1" applyBorder="1" applyAlignment="1" applyProtection="1">
      <alignment horizontal="center" vertical="center"/>
    </xf>
    <xf numFmtId="44" fontId="5" fillId="0" borderId="38" xfId="1" applyFont="1" applyBorder="1" applyAlignment="1" applyProtection="1">
      <alignment horizontal="center" vertical="center"/>
    </xf>
    <xf numFmtId="44" fontId="5" fillId="0" borderId="39" xfId="1" applyFont="1" applyBorder="1" applyAlignment="1" applyProtection="1">
      <alignment horizontal="center" vertical="center"/>
    </xf>
    <xf numFmtId="44" fontId="5" fillId="0" borderId="94" xfId="1" applyFont="1" applyBorder="1" applyAlignment="1" applyProtection="1">
      <alignment horizontal="center" vertical="center"/>
    </xf>
    <xf numFmtId="164" fontId="5" fillId="0" borderId="38" xfId="2" applyNumberFormat="1" applyFont="1" applyBorder="1" applyAlignment="1">
      <alignment horizontal="center" vertical="center"/>
    </xf>
    <xf numFmtId="164" fontId="5" fillId="0" borderId="39" xfId="2" applyNumberFormat="1" applyFont="1" applyBorder="1" applyAlignment="1">
      <alignment horizontal="center" vertical="center"/>
    </xf>
    <xf numFmtId="164" fontId="5" fillId="0" borderId="94" xfId="2" applyNumberFormat="1" applyFont="1" applyBorder="1" applyAlignment="1">
      <alignment horizontal="center" vertical="center"/>
    </xf>
    <xf numFmtId="0" fontId="8" fillId="4" borderId="85" xfId="0" applyFont="1" applyFill="1" applyBorder="1" applyAlignment="1">
      <alignment horizontal="left" vertical="center"/>
    </xf>
    <xf numFmtId="0" fontId="2" fillId="0" borderId="77" xfId="0" applyFont="1" applyBorder="1" applyAlignment="1">
      <alignment vertical="center"/>
    </xf>
    <xf numFmtId="15" fontId="2" fillId="0" borderId="78" xfId="0" applyNumberFormat="1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13" fillId="0" borderId="0" xfId="0" applyFont="1"/>
    <xf numFmtId="0" fontId="13" fillId="0" borderId="80" xfId="0" applyFont="1" applyBorder="1" applyAlignment="1">
      <alignment horizontal="center" vertical="center"/>
    </xf>
    <xf numFmtId="165" fontId="13" fillId="0" borderId="81" xfId="0" applyNumberFormat="1" applyFont="1" applyBorder="1" applyAlignment="1">
      <alignment vertical="center"/>
    </xf>
    <xf numFmtId="0" fontId="1" fillId="0" borderId="8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" fillId="0" borderId="81" xfId="0" applyFont="1" applyBorder="1" applyAlignment="1">
      <alignment vertical="center"/>
    </xf>
    <xf numFmtId="0" fontId="10" fillId="0" borderId="137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9" fontId="4" fillId="0" borderId="141" xfId="0" applyNumberFormat="1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0" fontId="2" fillId="0" borderId="86" xfId="0" applyFont="1" applyBorder="1" applyAlignment="1">
      <alignment vertical="center"/>
    </xf>
    <xf numFmtId="167" fontId="10" fillId="0" borderId="0" xfId="1" applyNumberFormat="1" applyFont="1" applyFill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0" fontId="4" fillId="0" borderId="80" xfId="2" applyFont="1" applyBorder="1" applyAlignment="1">
      <alignment vertical="center"/>
    </xf>
    <xf numFmtId="0" fontId="1" fillId="0" borderId="81" xfId="2" applyFont="1" applyBorder="1" applyAlignment="1">
      <alignment vertical="center"/>
    </xf>
    <xf numFmtId="0" fontId="2" fillId="0" borderId="81" xfId="2" applyBorder="1" applyAlignment="1">
      <alignment vertical="center"/>
    </xf>
    <xf numFmtId="0" fontId="1" fillId="0" borderId="80" xfId="2" applyFont="1" applyBorder="1" applyAlignment="1">
      <alignment vertical="center"/>
    </xf>
    <xf numFmtId="0" fontId="2" fillId="0" borderId="80" xfId="2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4" fillId="0" borderId="83" xfId="2" applyFont="1" applyBorder="1" applyAlignment="1">
      <alignment vertical="center"/>
    </xf>
    <xf numFmtId="0" fontId="2" fillId="0" borderId="18" xfId="2" applyBorder="1" applyAlignment="1">
      <alignment vertical="center"/>
    </xf>
    <xf numFmtId="0" fontId="1" fillId="0" borderId="18" xfId="2" applyFont="1" applyBorder="1" applyAlignment="1">
      <alignment vertical="center"/>
    </xf>
    <xf numFmtId="0" fontId="1" fillId="0" borderId="84" xfId="2" applyFont="1" applyBorder="1" applyAlignment="1">
      <alignment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11" fillId="0" borderId="88" xfId="0" applyFont="1" applyBorder="1" applyAlignment="1">
      <alignment horizontal="center" vertical="center"/>
    </xf>
    <xf numFmtId="0" fontId="2" fillId="0" borderId="80" xfId="0" applyFont="1" applyBorder="1" applyAlignment="1">
      <alignment horizontal="right" vertical="center"/>
    </xf>
    <xf numFmtId="0" fontId="10" fillId="0" borderId="81" xfId="0" applyFont="1" applyBorder="1" applyAlignment="1">
      <alignment vertical="center"/>
    </xf>
    <xf numFmtId="0" fontId="10" fillId="0" borderId="81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8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80" xfId="0" applyFont="1" applyBorder="1" applyAlignment="1">
      <alignment horizontal="center"/>
    </xf>
    <xf numFmtId="0" fontId="16" fillId="0" borderId="8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2" fillId="0" borderId="80" xfId="0" applyFont="1" applyBorder="1"/>
    <xf numFmtId="0" fontId="2" fillId="0" borderId="81" xfId="0" applyFont="1" applyBorder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left" vertical="center"/>
    </xf>
    <xf numFmtId="0" fontId="8" fillId="4" borderId="146" xfId="0" applyFont="1" applyFill="1" applyBorder="1" applyAlignment="1">
      <alignment horizontal="left" vertical="center"/>
    </xf>
    <xf numFmtId="0" fontId="2" fillId="0" borderId="148" xfId="0" applyFont="1" applyBorder="1" applyAlignment="1">
      <alignment vertical="center"/>
    </xf>
    <xf numFmtId="0" fontId="2" fillId="0" borderId="150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2" fillId="0" borderId="145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51" xfId="0" applyFont="1" applyBorder="1" applyAlignment="1">
      <alignment horizontal="left" vertical="center"/>
    </xf>
    <xf numFmtId="0" fontId="2" fillId="0" borderId="157" xfId="0" applyFont="1" applyBorder="1" applyAlignment="1">
      <alignment horizontal="left" vertical="center"/>
    </xf>
    <xf numFmtId="0" fontId="5" fillId="0" borderId="148" xfId="0" applyFont="1" applyBorder="1" applyAlignment="1">
      <alignment vertical="center"/>
    </xf>
    <xf numFmtId="0" fontId="5" fillId="0" borderId="150" xfId="0" applyFont="1" applyBorder="1" applyAlignment="1">
      <alignment vertical="center"/>
    </xf>
    <xf numFmtId="0" fontId="5" fillId="0" borderId="150" xfId="0" applyFont="1" applyBorder="1" applyAlignment="1">
      <alignment horizontal="left" vertical="center"/>
    </xf>
    <xf numFmtId="0" fontId="11" fillId="0" borderId="157" xfId="0" applyFont="1" applyBorder="1" applyAlignment="1">
      <alignment vertical="center"/>
    </xf>
    <xf numFmtId="166" fontId="5" fillId="0" borderId="0" xfId="2" applyNumberFormat="1" applyFont="1" applyAlignment="1">
      <alignment horizontal="center" vertical="center"/>
    </xf>
    <xf numFmtId="7" fontId="5" fillId="2" borderId="59" xfId="1" applyNumberFormat="1" applyFont="1" applyFill="1" applyBorder="1" applyAlignment="1" applyProtection="1">
      <alignment horizontal="center" vertical="center"/>
    </xf>
    <xf numFmtId="7" fontId="5" fillId="2" borderId="58" xfId="1" applyNumberFormat="1" applyFont="1" applyFill="1" applyBorder="1" applyAlignment="1" applyProtection="1">
      <alignment horizontal="center" vertical="center"/>
    </xf>
    <xf numFmtId="0" fontId="7" fillId="0" borderId="53" xfId="2" applyFont="1" applyBorder="1" applyAlignment="1">
      <alignment horizontal="center" vertical="center"/>
    </xf>
    <xf numFmtId="168" fontId="7" fillId="0" borderId="53" xfId="0" applyNumberFormat="1" applyFont="1" applyBorder="1" applyAlignment="1">
      <alignment horizontal="center" vertical="center"/>
    </xf>
    <xf numFmtId="2" fontId="7" fillId="0" borderId="116" xfId="0" applyNumberFormat="1" applyFont="1" applyBorder="1" applyAlignment="1">
      <alignment horizontal="center" vertical="center"/>
    </xf>
    <xf numFmtId="168" fontId="7" fillId="0" borderId="116" xfId="0" applyNumberFormat="1" applyFont="1" applyBorder="1" applyAlignment="1">
      <alignment horizontal="center" vertical="center"/>
    </xf>
    <xf numFmtId="7" fontId="5" fillId="2" borderId="47" xfId="1" applyNumberFormat="1" applyFont="1" applyFill="1" applyBorder="1" applyAlignment="1" applyProtection="1">
      <alignment horizontal="center" vertical="center"/>
    </xf>
    <xf numFmtId="7" fontId="5" fillId="2" borderId="43" xfId="1" applyNumberFormat="1" applyFont="1" applyFill="1" applyBorder="1" applyAlignment="1" applyProtection="1">
      <alignment horizontal="center" vertical="center"/>
    </xf>
    <xf numFmtId="7" fontId="5" fillId="2" borderId="48" xfId="1" applyNumberFormat="1" applyFont="1" applyFill="1" applyBorder="1" applyAlignment="1" applyProtection="1">
      <alignment horizontal="center" vertical="center"/>
    </xf>
    <xf numFmtId="7" fontId="7" fillId="2" borderId="38" xfId="1" applyNumberFormat="1" applyFont="1" applyFill="1" applyBorder="1" applyAlignment="1" applyProtection="1">
      <alignment horizontal="center" vertical="center"/>
    </xf>
    <xf numFmtId="7" fontId="5" fillId="2" borderId="39" xfId="1" applyNumberFormat="1" applyFont="1" applyFill="1" applyBorder="1" applyAlignment="1" applyProtection="1">
      <alignment horizontal="center" vertical="center"/>
    </xf>
    <xf numFmtId="7" fontId="5" fillId="2" borderId="94" xfId="1" applyNumberFormat="1" applyFont="1" applyFill="1" applyBorder="1" applyAlignment="1" applyProtection="1">
      <alignment horizontal="center" vertical="center"/>
    </xf>
    <xf numFmtId="7" fontId="5" fillId="2" borderId="45" xfId="1" applyNumberFormat="1" applyFont="1" applyFill="1" applyBorder="1" applyAlignment="1" applyProtection="1">
      <alignment horizontal="center" vertical="center"/>
    </xf>
    <xf numFmtId="7" fontId="5" fillId="2" borderId="42" xfId="1" applyNumberFormat="1" applyFont="1" applyFill="1" applyBorder="1" applyAlignment="1" applyProtection="1">
      <alignment horizontal="center" vertical="center"/>
    </xf>
    <xf numFmtId="7" fontId="5" fillId="2" borderId="3" xfId="1" applyNumberFormat="1" applyFont="1" applyFill="1" applyBorder="1" applyAlignment="1" applyProtection="1">
      <alignment horizontal="center" vertical="center"/>
    </xf>
    <xf numFmtId="7" fontId="5" fillId="2" borderId="63" xfId="1" applyNumberFormat="1" applyFont="1" applyFill="1" applyBorder="1" applyAlignment="1" applyProtection="1">
      <alignment horizontal="center" vertical="center"/>
    </xf>
    <xf numFmtId="0" fontId="10" fillId="0" borderId="0" xfId="2" applyFont="1" applyAlignment="1">
      <alignment horizontal="left" vertical="center"/>
    </xf>
    <xf numFmtId="168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7" fontId="5" fillId="2" borderId="7" xfId="1" applyNumberFormat="1" applyFont="1" applyFill="1" applyBorder="1" applyAlignment="1" applyProtection="1">
      <alignment horizontal="center" vertical="center"/>
    </xf>
    <xf numFmtId="7" fontId="7" fillId="2" borderId="2" xfId="1" applyNumberFormat="1" applyFont="1" applyFill="1" applyBorder="1" applyAlignment="1" applyProtection="1">
      <alignment horizontal="center" vertical="center"/>
    </xf>
    <xf numFmtId="7" fontId="5" fillId="2" borderId="68" xfId="1" applyNumberFormat="1" applyFont="1" applyFill="1" applyBorder="1" applyAlignment="1" applyProtection="1">
      <alignment horizontal="center" vertical="center"/>
    </xf>
    <xf numFmtId="7" fontId="5" fillId="2" borderId="69" xfId="1" applyNumberFormat="1" applyFont="1" applyFill="1" applyBorder="1" applyAlignment="1" applyProtection="1">
      <alignment horizontal="center" vertical="center"/>
    </xf>
    <xf numFmtId="7" fontId="5" fillId="2" borderId="70" xfId="1" applyNumberFormat="1" applyFont="1" applyFill="1" applyBorder="1" applyAlignment="1" applyProtection="1">
      <alignment horizontal="center" vertical="center"/>
    </xf>
    <xf numFmtId="7" fontId="7" fillId="2" borderId="71" xfId="1" applyNumberFormat="1" applyFont="1" applyFill="1" applyBorder="1" applyAlignment="1" applyProtection="1">
      <alignment horizontal="center" vertical="center"/>
    </xf>
    <xf numFmtId="7" fontId="5" fillId="2" borderId="72" xfId="1" applyNumberFormat="1" applyFont="1" applyFill="1" applyBorder="1" applyAlignment="1" applyProtection="1">
      <alignment horizontal="center" vertical="center"/>
    </xf>
    <xf numFmtId="7" fontId="5" fillId="2" borderId="73" xfId="1" applyNumberFormat="1" applyFont="1" applyFill="1" applyBorder="1" applyAlignment="1" applyProtection="1">
      <alignment horizontal="center" vertical="center"/>
    </xf>
    <xf numFmtId="7" fontId="5" fillId="2" borderId="102" xfId="1" applyNumberFormat="1" applyFont="1" applyFill="1" applyBorder="1" applyAlignment="1" applyProtection="1">
      <alignment horizontal="center" vertical="center"/>
    </xf>
    <xf numFmtId="7" fontId="5" fillId="2" borderId="95" xfId="1" applyNumberFormat="1" applyFont="1" applyFill="1" applyBorder="1" applyAlignment="1" applyProtection="1">
      <alignment horizontal="center" vertical="center"/>
    </xf>
    <xf numFmtId="7" fontId="5" fillId="2" borderId="103" xfId="1" applyNumberFormat="1" applyFont="1" applyFill="1" applyBorder="1" applyAlignment="1" applyProtection="1">
      <alignment horizontal="center" vertical="center"/>
    </xf>
    <xf numFmtId="7" fontId="7" fillId="2" borderId="98" xfId="1" applyNumberFormat="1" applyFont="1" applyFill="1" applyBorder="1" applyAlignment="1" applyProtection="1">
      <alignment horizontal="center" vertical="center"/>
    </xf>
    <xf numFmtId="7" fontId="7" fillId="2" borderId="100" xfId="1" applyNumberFormat="1" applyFont="1" applyFill="1" applyBorder="1" applyAlignment="1" applyProtection="1">
      <alignment horizontal="center" vertical="center"/>
    </xf>
    <xf numFmtId="7" fontId="5" fillId="2" borderId="101" xfId="1" applyNumberFormat="1" applyFont="1" applyFill="1" applyBorder="1" applyAlignment="1" applyProtection="1">
      <alignment horizontal="center" vertical="center"/>
    </xf>
    <xf numFmtId="7" fontId="5" fillId="2" borderId="106" xfId="1" applyNumberFormat="1" applyFont="1" applyFill="1" applyBorder="1" applyAlignment="1" applyProtection="1">
      <alignment horizontal="center" vertical="center"/>
    </xf>
    <xf numFmtId="7" fontId="5" fillId="2" borderId="99" xfId="1" applyNumberFormat="1" applyFont="1" applyFill="1" applyBorder="1" applyAlignment="1" applyProtection="1">
      <alignment horizontal="center" vertical="center"/>
    </xf>
    <xf numFmtId="7" fontId="5" fillId="2" borderId="105" xfId="1" applyNumberFormat="1" applyFont="1" applyFill="1" applyBorder="1" applyAlignment="1" applyProtection="1">
      <alignment horizontal="center" vertical="center"/>
    </xf>
    <xf numFmtId="7" fontId="7" fillId="2" borderId="96" xfId="1" applyNumberFormat="1" applyFont="1" applyFill="1" applyBorder="1" applyAlignment="1" applyProtection="1">
      <alignment horizontal="center" vertical="center"/>
    </xf>
    <xf numFmtId="7" fontId="5" fillId="2" borderId="97" xfId="1" applyNumberFormat="1" applyFont="1" applyFill="1" applyBorder="1" applyAlignment="1" applyProtection="1">
      <alignment horizontal="center" vertical="center"/>
    </xf>
    <xf numFmtId="7" fontId="5" fillId="2" borderId="104" xfId="1" applyNumberFormat="1" applyFont="1" applyFill="1" applyBorder="1" applyAlignment="1" applyProtection="1">
      <alignment horizontal="center"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7" xfId="2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4" borderId="30" xfId="2" applyFont="1" applyFill="1" applyBorder="1" applyAlignment="1">
      <alignment horizontal="center" vertical="center"/>
    </xf>
    <xf numFmtId="7" fontId="5" fillId="4" borderId="58" xfId="1" applyNumberFormat="1" applyFont="1" applyFill="1" applyBorder="1" applyAlignment="1" applyProtection="1">
      <alignment horizontal="center" vertical="center"/>
    </xf>
    <xf numFmtId="7" fontId="5" fillId="4" borderId="45" xfId="1" applyNumberFormat="1" applyFont="1" applyFill="1" applyBorder="1" applyAlignment="1" applyProtection="1">
      <alignment horizontal="center" vertical="center"/>
    </xf>
    <xf numFmtId="0" fontId="2" fillId="4" borderId="0" xfId="2" applyFill="1" applyAlignment="1">
      <alignment vertical="center"/>
    </xf>
    <xf numFmtId="7" fontId="5" fillId="4" borderId="93" xfId="1" applyNumberFormat="1" applyFont="1" applyFill="1" applyBorder="1" applyAlignment="1" applyProtection="1">
      <alignment horizontal="center" vertical="center"/>
    </xf>
    <xf numFmtId="0" fontId="7" fillId="4" borderId="37" xfId="2" applyFont="1" applyFill="1" applyBorder="1" applyAlignment="1">
      <alignment horizontal="center" vertical="center"/>
    </xf>
    <xf numFmtId="7" fontId="5" fillId="4" borderId="47" xfId="1" applyNumberFormat="1" applyFont="1" applyFill="1" applyBorder="1" applyAlignment="1" applyProtection="1">
      <alignment horizontal="center" vertical="center"/>
    </xf>
    <xf numFmtId="7" fontId="5" fillId="4" borderId="43" xfId="1" applyNumberFormat="1" applyFont="1" applyFill="1" applyBorder="1" applyAlignment="1" applyProtection="1">
      <alignment horizontal="center" vertical="center"/>
    </xf>
    <xf numFmtId="7" fontId="5" fillId="4" borderId="39" xfId="1" applyNumberFormat="1" applyFont="1" applyFill="1" applyBorder="1" applyAlignment="1" applyProtection="1">
      <alignment horizontal="center" vertical="center"/>
    </xf>
    <xf numFmtId="7" fontId="5" fillId="4" borderId="94" xfId="1" applyNumberFormat="1" applyFont="1" applyFill="1" applyBorder="1" applyAlignment="1" applyProtection="1">
      <alignment horizontal="center" vertical="center"/>
    </xf>
    <xf numFmtId="7" fontId="5" fillId="2" borderId="16" xfId="1" applyNumberFormat="1" applyFont="1" applyFill="1" applyBorder="1" applyAlignment="1" applyProtection="1">
      <alignment horizontal="center" vertical="center"/>
    </xf>
    <xf numFmtId="7" fontId="5" fillId="2" borderId="46" xfId="1" applyNumberFormat="1" applyFont="1" applyFill="1" applyBorder="1" applyAlignment="1" applyProtection="1">
      <alignment horizontal="center" vertical="center"/>
    </xf>
    <xf numFmtId="7" fontId="5" fillId="2" borderId="93" xfId="1" applyNumberFormat="1" applyFont="1" applyFill="1" applyBorder="1" applyAlignment="1" applyProtection="1">
      <alignment horizontal="center" vertical="center"/>
    </xf>
    <xf numFmtId="167" fontId="5" fillId="2" borderId="95" xfId="1" applyNumberFormat="1" applyFont="1" applyFill="1" applyBorder="1" applyAlignment="1" applyProtection="1">
      <alignment horizontal="center" vertical="center"/>
    </xf>
    <xf numFmtId="167" fontId="7" fillId="2" borderId="98" xfId="1" applyNumberFormat="1" applyFont="1" applyFill="1" applyBorder="1" applyAlignment="1" applyProtection="1">
      <alignment horizontal="center" vertical="center"/>
    </xf>
    <xf numFmtId="167" fontId="5" fillId="2" borderId="105" xfId="1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Alignment="1">
      <alignment vertical="center"/>
    </xf>
    <xf numFmtId="7" fontId="5" fillId="4" borderId="59" xfId="1" applyNumberFormat="1" applyFont="1" applyFill="1" applyBorder="1" applyAlignment="1" applyProtection="1">
      <alignment horizontal="center" vertical="center"/>
    </xf>
    <xf numFmtId="7" fontId="5" fillId="4" borderId="48" xfId="1" applyNumberFormat="1" applyFont="1" applyFill="1" applyBorder="1" applyAlignment="1" applyProtection="1">
      <alignment horizontal="center" vertical="center"/>
    </xf>
    <xf numFmtId="7" fontId="7" fillId="4" borderId="38" xfId="1" applyNumberFormat="1" applyFont="1" applyFill="1" applyBorder="1" applyAlignment="1" applyProtection="1">
      <alignment horizontal="center" vertical="center"/>
    </xf>
    <xf numFmtId="164" fontId="5" fillId="4" borderId="38" xfId="2" applyNumberFormat="1" applyFont="1" applyFill="1" applyBorder="1" applyAlignment="1">
      <alignment horizontal="center" vertical="center"/>
    </xf>
    <xf numFmtId="164" fontId="5" fillId="4" borderId="39" xfId="2" applyNumberFormat="1" applyFont="1" applyFill="1" applyBorder="1" applyAlignment="1">
      <alignment horizontal="center" vertical="center"/>
    </xf>
    <xf numFmtId="164" fontId="5" fillId="4" borderId="94" xfId="2" applyNumberFormat="1" applyFont="1" applyFill="1" applyBorder="1" applyAlignment="1">
      <alignment horizontal="center" vertical="center"/>
    </xf>
    <xf numFmtId="166" fontId="5" fillId="4" borderId="59" xfId="2" applyNumberFormat="1" applyFont="1" applyFill="1" applyBorder="1" applyAlignment="1">
      <alignment horizontal="center" vertical="center"/>
    </xf>
    <xf numFmtId="7" fontId="5" fillId="2" borderId="133" xfId="1" applyNumberFormat="1" applyFont="1" applyFill="1" applyBorder="1" applyAlignment="1" applyProtection="1">
      <alignment horizontal="center" vertical="center"/>
    </xf>
    <xf numFmtId="7" fontId="5" fillId="2" borderId="134" xfId="1" applyNumberFormat="1" applyFont="1" applyFill="1" applyBorder="1" applyAlignment="1" applyProtection="1">
      <alignment horizontal="center" vertical="center"/>
    </xf>
    <xf numFmtId="7" fontId="5" fillId="2" borderId="135" xfId="1" applyNumberFormat="1" applyFont="1" applyFill="1" applyBorder="1" applyAlignment="1" applyProtection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167" fontId="2" fillId="2" borderId="137" xfId="0" applyNumberFormat="1" applyFont="1" applyFill="1" applyBorder="1" applyAlignment="1">
      <alignment horizontal="center" vertical="center"/>
    </xf>
    <xf numFmtId="167" fontId="2" fillId="2" borderId="139" xfId="0" applyNumberFormat="1" applyFont="1" applyFill="1" applyBorder="1" applyAlignment="1">
      <alignment horizontal="center" vertical="center"/>
    </xf>
    <xf numFmtId="167" fontId="2" fillId="2" borderId="152" xfId="0" applyNumberFormat="1" applyFont="1" applyFill="1" applyBorder="1" applyAlignment="1">
      <alignment horizontal="center" vertical="center"/>
    </xf>
    <xf numFmtId="167" fontId="2" fillId="2" borderId="140" xfId="0" applyNumberFormat="1" applyFont="1" applyFill="1" applyBorder="1" applyAlignment="1">
      <alignment horizontal="center" vertical="center"/>
    </xf>
    <xf numFmtId="167" fontId="2" fillId="2" borderId="141" xfId="0" applyNumberFormat="1" applyFont="1" applyFill="1" applyBorder="1" applyAlignment="1">
      <alignment horizontal="center" vertical="center"/>
    </xf>
    <xf numFmtId="167" fontId="2" fillId="2" borderId="153" xfId="0" applyNumberFormat="1" applyFont="1" applyFill="1" applyBorder="1" applyAlignment="1">
      <alignment horizontal="center" vertical="center"/>
    </xf>
    <xf numFmtId="167" fontId="2" fillId="2" borderId="85" xfId="0" applyNumberFormat="1" applyFont="1" applyFill="1" applyBorder="1" applyAlignment="1">
      <alignment horizontal="center" vertical="center"/>
    </xf>
    <xf numFmtId="167" fontId="2" fillId="2" borderId="87" xfId="0" applyNumberFormat="1" applyFont="1" applyFill="1" applyBorder="1" applyAlignment="1">
      <alignment horizontal="center" vertical="center"/>
    </xf>
    <xf numFmtId="167" fontId="2" fillId="2" borderId="155" xfId="0" applyNumberFormat="1" applyFont="1" applyFill="1" applyBorder="1" applyAlignment="1">
      <alignment horizontal="center" vertical="center"/>
    </xf>
    <xf numFmtId="167" fontId="2" fillId="2" borderId="144" xfId="0" applyNumberFormat="1" applyFont="1" applyFill="1" applyBorder="1" applyAlignment="1">
      <alignment horizontal="center" vertical="center"/>
    </xf>
    <xf numFmtId="167" fontId="2" fillId="2" borderId="147" xfId="0" applyNumberFormat="1" applyFont="1" applyFill="1" applyBorder="1" applyAlignment="1">
      <alignment horizontal="center" vertical="center"/>
    </xf>
    <xf numFmtId="167" fontId="2" fillId="2" borderId="145" xfId="0" applyNumberFormat="1" applyFont="1" applyFill="1" applyBorder="1" applyAlignment="1">
      <alignment horizontal="center" vertical="center"/>
    </xf>
    <xf numFmtId="167" fontId="5" fillId="2" borderId="137" xfId="0" applyNumberFormat="1" applyFont="1" applyFill="1" applyBorder="1" applyAlignment="1">
      <alignment horizontal="center" vertical="center"/>
    </xf>
    <xf numFmtId="167" fontId="5" fillId="2" borderId="139" xfId="0" applyNumberFormat="1" applyFont="1" applyFill="1" applyBorder="1" applyAlignment="1">
      <alignment horizontal="center" vertical="center"/>
    </xf>
    <xf numFmtId="167" fontId="5" fillId="2" borderId="144" xfId="0" applyNumberFormat="1" applyFont="1" applyFill="1" applyBorder="1" applyAlignment="1">
      <alignment horizontal="center" vertical="center"/>
    </xf>
    <xf numFmtId="167" fontId="5" fillId="2" borderId="85" xfId="0" applyNumberFormat="1" applyFont="1" applyFill="1" applyBorder="1" applyAlignment="1">
      <alignment horizontal="center" vertical="center"/>
    </xf>
    <xf numFmtId="167" fontId="5" fillId="2" borderId="87" xfId="0" applyNumberFormat="1" applyFont="1" applyFill="1" applyBorder="1" applyAlignment="1">
      <alignment horizontal="center" vertical="center"/>
    </xf>
    <xf numFmtId="167" fontId="5" fillId="2" borderId="147" xfId="0" applyNumberFormat="1" applyFont="1" applyFill="1" applyBorder="1" applyAlignment="1">
      <alignment horizontal="center" vertical="center"/>
    </xf>
    <xf numFmtId="167" fontId="5" fillId="2" borderId="140" xfId="0" applyNumberFormat="1" applyFont="1" applyFill="1" applyBorder="1" applyAlignment="1">
      <alignment horizontal="center" vertical="center"/>
    </xf>
    <xf numFmtId="167" fontId="5" fillId="2" borderId="141" xfId="0" applyNumberFormat="1" applyFont="1" applyFill="1" applyBorder="1" applyAlignment="1">
      <alignment horizontal="center" vertical="center"/>
    </xf>
    <xf numFmtId="167" fontId="5" fillId="2" borderId="145" xfId="0" applyNumberFormat="1" applyFont="1" applyFill="1" applyBorder="1" applyAlignment="1">
      <alignment horizontal="center" vertical="center"/>
    </xf>
    <xf numFmtId="167" fontId="5" fillId="2" borderId="85" xfId="1" applyNumberFormat="1" applyFont="1" applyFill="1" applyBorder="1" applyAlignment="1">
      <alignment horizontal="center" vertical="center"/>
    </xf>
    <xf numFmtId="167" fontId="5" fillId="2" borderId="137" xfId="1" applyNumberFormat="1" applyFont="1" applyFill="1" applyBorder="1" applyAlignment="1">
      <alignment horizontal="center" vertical="center"/>
    </xf>
    <xf numFmtId="167" fontId="5" fillId="2" borderId="140" xfId="1" applyNumberFormat="1" applyFont="1" applyFill="1" applyBorder="1" applyAlignment="1">
      <alignment horizontal="center" vertical="center"/>
    </xf>
    <xf numFmtId="44" fontId="5" fillId="0" borderId="96" xfId="1" applyFont="1" applyBorder="1" applyAlignment="1" applyProtection="1">
      <alignment horizontal="center" vertical="center"/>
    </xf>
    <xf numFmtId="44" fontId="5" fillId="0" borderId="97" xfId="1" applyFont="1" applyBorder="1" applyAlignment="1" applyProtection="1">
      <alignment horizontal="center" vertical="center"/>
    </xf>
    <xf numFmtId="44" fontId="5" fillId="0" borderId="104" xfId="1" applyFont="1" applyBorder="1" applyAlignment="1" applyProtection="1">
      <alignment horizontal="center" vertical="center"/>
    </xf>
    <xf numFmtId="44" fontId="5" fillId="0" borderId="100" xfId="1" applyFont="1" applyBorder="1" applyAlignment="1" applyProtection="1">
      <alignment horizontal="center" vertical="center"/>
    </xf>
    <xf numFmtId="44" fontId="5" fillId="0" borderId="101" xfId="1" applyFont="1" applyBorder="1" applyAlignment="1" applyProtection="1">
      <alignment horizontal="center" vertical="center"/>
    </xf>
    <xf numFmtId="44" fontId="5" fillId="0" borderId="106" xfId="1" applyFont="1" applyBorder="1" applyAlignment="1" applyProtection="1">
      <alignment horizontal="center" vertical="center"/>
    </xf>
    <xf numFmtId="7" fontId="5" fillId="2" borderId="14" xfId="1" applyNumberFormat="1" applyFont="1" applyFill="1" applyBorder="1" applyAlignment="1" applyProtection="1">
      <alignment horizontal="center" vertical="center"/>
    </xf>
    <xf numFmtId="7" fontId="5" fillId="4" borderId="159" xfId="1" applyNumberFormat="1" applyFont="1" applyFill="1" applyBorder="1" applyAlignment="1" applyProtection="1">
      <alignment horizontal="center" vertical="center"/>
    </xf>
    <xf numFmtId="7" fontId="5" fillId="0" borderId="160" xfId="1" applyNumberFormat="1" applyFont="1" applyBorder="1" applyAlignment="1" applyProtection="1">
      <alignment horizontal="center" vertical="center"/>
    </xf>
    <xf numFmtId="44" fontId="5" fillId="0" borderId="161" xfId="1" applyFont="1" applyBorder="1" applyAlignment="1" applyProtection="1">
      <alignment horizontal="center" vertical="center"/>
    </xf>
    <xf numFmtId="44" fontId="5" fillId="0" borderId="162" xfId="1" applyFont="1" applyBorder="1" applyAlignment="1" applyProtection="1">
      <alignment horizontal="center" vertical="center"/>
    </xf>
    <xf numFmtId="7" fontId="7" fillId="2" borderId="163" xfId="1" applyNumberFormat="1" applyFont="1" applyFill="1" applyBorder="1" applyAlignment="1" applyProtection="1">
      <alignment horizontal="center" vertical="center"/>
    </xf>
    <xf numFmtId="7" fontId="5" fillId="2" borderId="164" xfId="1" applyNumberFormat="1" applyFont="1" applyFill="1" applyBorder="1" applyAlignment="1" applyProtection="1">
      <alignment horizontal="center" vertical="center"/>
    </xf>
    <xf numFmtId="7" fontId="7" fillId="0" borderId="163" xfId="1" applyNumberFormat="1" applyFont="1" applyBorder="1" applyAlignment="1" applyProtection="1">
      <alignment horizontal="center" vertical="center"/>
    </xf>
    <xf numFmtId="7" fontId="5" fillId="0" borderId="164" xfId="1" applyNumberFormat="1" applyFont="1" applyBorder="1" applyAlignment="1" applyProtection="1">
      <alignment horizontal="center" vertical="center"/>
    </xf>
    <xf numFmtId="7" fontId="7" fillId="2" borderId="165" xfId="1" applyNumberFormat="1" applyFont="1" applyFill="1" applyBorder="1" applyAlignment="1" applyProtection="1">
      <alignment horizontal="center" vertical="center"/>
    </xf>
    <xf numFmtId="7" fontId="5" fillId="2" borderId="166" xfId="1" applyNumberFormat="1" applyFont="1" applyFill="1" applyBorder="1" applyAlignment="1" applyProtection="1">
      <alignment horizontal="center" vertical="center"/>
    </xf>
    <xf numFmtId="7" fontId="7" fillId="2" borderId="167" xfId="1" applyNumberFormat="1" applyFont="1" applyFill="1" applyBorder="1" applyAlignment="1" applyProtection="1">
      <alignment horizontal="center" vertical="center"/>
    </xf>
    <xf numFmtId="7" fontId="5" fillId="2" borderId="168" xfId="1" applyNumberFormat="1" applyFont="1" applyFill="1" applyBorder="1" applyAlignment="1" applyProtection="1">
      <alignment horizontal="center" vertical="center"/>
    </xf>
    <xf numFmtId="7" fontId="7" fillId="4" borderId="163" xfId="1" applyNumberFormat="1" applyFont="1" applyFill="1" applyBorder="1" applyAlignment="1" applyProtection="1">
      <alignment horizontal="center" vertical="center"/>
    </xf>
    <xf numFmtId="7" fontId="5" fillId="4" borderId="164" xfId="1" applyNumberFormat="1" applyFont="1" applyFill="1" applyBorder="1" applyAlignment="1" applyProtection="1">
      <alignment horizontal="center" vertical="center"/>
    </xf>
    <xf numFmtId="0" fontId="2" fillId="0" borderId="100" xfId="2" applyBorder="1" applyAlignment="1">
      <alignment horizontal="left" vertical="center"/>
    </xf>
    <xf numFmtId="7" fontId="5" fillId="4" borderId="95" xfId="1" applyNumberFormat="1" applyFont="1" applyFill="1" applyBorder="1" applyAlignment="1" applyProtection="1">
      <alignment horizontal="center" vertical="center"/>
    </xf>
    <xf numFmtId="7" fontId="5" fillId="4" borderId="99" xfId="1" applyNumberFormat="1" applyFont="1" applyFill="1" applyBorder="1" applyAlignment="1" applyProtection="1">
      <alignment horizontal="center" vertical="center"/>
    </xf>
    <xf numFmtId="7" fontId="5" fillId="4" borderId="63" xfId="1" applyNumberFormat="1" applyFont="1" applyFill="1" applyBorder="1" applyAlignment="1" applyProtection="1">
      <alignment horizontal="center" vertical="center"/>
    </xf>
    <xf numFmtId="7" fontId="5" fillId="4" borderId="16" xfId="1" applyNumberFormat="1" applyFont="1" applyFill="1" applyBorder="1" applyAlignment="1" applyProtection="1">
      <alignment horizontal="center" vertical="center"/>
    </xf>
    <xf numFmtId="7" fontId="5" fillId="4" borderId="46" xfId="1" applyNumberFormat="1" applyFont="1" applyFill="1" applyBorder="1" applyAlignment="1" applyProtection="1">
      <alignment horizontal="center" vertical="center"/>
    </xf>
    <xf numFmtId="0" fontId="7" fillId="4" borderId="31" xfId="2" applyFont="1" applyFill="1" applyBorder="1" applyAlignment="1">
      <alignment horizontal="center" vertical="center"/>
    </xf>
    <xf numFmtId="7" fontId="7" fillId="4" borderId="165" xfId="1" applyNumberFormat="1" applyFont="1" applyFill="1" applyBorder="1" applyAlignment="1" applyProtection="1">
      <alignment horizontal="center" vertical="center"/>
    </xf>
    <xf numFmtId="7" fontId="5" fillId="4" borderId="166" xfId="1" applyNumberFormat="1" applyFont="1" applyFill="1" applyBorder="1" applyAlignment="1" applyProtection="1">
      <alignment horizontal="center" vertical="center"/>
    </xf>
    <xf numFmtId="7" fontId="7" fillId="4" borderId="167" xfId="1" applyNumberFormat="1" applyFont="1" applyFill="1" applyBorder="1" applyAlignment="1" applyProtection="1">
      <alignment horizontal="center" vertical="center"/>
    </xf>
    <xf numFmtId="7" fontId="5" fillId="4" borderId="168" xfId="1" applyNumberFormat="1" applyFont="1" applyFill="1" applyBorder="1" applyAlignment="1" applyProtection="1">
      <alignment horizontal="center" vertical="center"/>
    </xf>
    <xf numFmtId="7" fontId="5" fillId="0" borderId="169" xfId="1" applyNumberFormat="1" applyFont="1" applyBorder="1" applyAlignment="1" applyProtection="1">
      <alignment horizontal="center" vertical="center"/>
    </xf>
    <xf numFmtId="7" fontId="5" fillId="0" borderId="170" xfId="1" applyNumberFormat="1" applyFont="1" applyBorder="1" applyAlignment="1" applyProtection="1">
      <alignment horizontal="center" vertical="center"/>
    </xf>
    <xf numFmtId="7" fontId="5" fillId="2" borderId="159" xfId="1" applyNumberFormat="1" applyFont="1" applyFill="1" applyBorder="1" applyAlignment="1" applyProtection="1">
      <alignment horizontal="center" vertical="center"/>
    </xf>
    <xf numFmtId="7" fontId="5" fillId="2" borderId="171" xfId="1" applyNumberFormat="1" applyFont="1" applyFill="1" applyBorder="1" applyAlignment="1" applyProtection="1">
      <alignment horizontal="center" vertical="center"/>
    </xf>
    <xf numFmtId="7" fontId="5" fillId="0" borderId="159" xfId="1" applyNumberFormat="1" applyFont="1" applyBorder="1" applyAlignment="1" applyProtection="1">
      <alignment horizontal="center" vertical="center"/>
    </xf>
    <xf numFmtId="7" fontId="5" fillId="0" borderId="171" xfId="1" applyNumberFormat="1" applyFont="1" applyBorder="1" applyAlignment="1" applyProtection="1">
      <alignment horizontal="center" vertical="center"/>
    </xf>
    <xf numFmtId="7" fontId="5" fillId="2" borderId="172" xfId="1" applyNumberFormat="1" applyFont="1" applyFill="1" applyBorder="1" applyAlignment="1" applyProtection="1">
      <alignment horizontal="center" vertical="center"/>
    </xf>
    <xf numFmtId="7" fontId="5" fillId="2" borderId="173" xfId="1" applyNumberFormat="1" applyFont="1" applyFill="1" applyBorder="1" applyAlignment="1" applyProtection="1">
      <alignment horizontal="center" vertical="center"/>
    </xf>
    <xf numFmtId="7" fontId="5" fillId="4" borderId="171" xfId="1" applyNumberFormat="1" applyFont="1" applyFill="1" applyBorder="1" applyAlignment="1" applyProtection="1">
      <alignment horizontal="center" vertical="center"/>
    </xf>
    <xf numFmtId="0" fontId="1" fillId="0" borderId="101" xfId="2" applyFont="1" applyBorder="1" applyAlignment="1">
      <alignment horizontal="left" vertical="center"/>
    </xf>
    <xf numFmtId="7" fontId="5" fillId="4" borderId="172" xfId="1" applyNumberFormat="1" applyFont="1" applyFill="1" applyBorder="1" applyAlignment="1" applyProtection="1">
      <alignment horizontal="center" vertical="center"/>
    </xf>
    <xf numFmtId="7" fontId="5" fillId="4" borderId="173" xfId="1" applyNumberFormat="1" applyFont="1" applyFill="1" applyBorder="1" applyAlignment="1" applyProtection="1">
      <alignment horizontal="center" vertical="center"/>
    </xf>
    <xf numFmtId="7" fontId="5" fillId="0" borderId="174" xfId="1" applyNumberFormat="1" applyFont="1" applyBorder="1" applyAlignment="1" applyProtection="1">
      <alignment horizontal="center" vertical="center"/>
    </xf>
    <xf numFmtId="7" fontId="5" fillId="0" borderId="68" xfId="1" applyNumberFormat="1" applyFont="1" applyBorder="1" applyAlignment="1" applyProtection="1">
      <alignment horizontal="center" vertical="center"/>
    </xf>
    <xf numFmtId="0" fontId="10" fillId="4" borderId="37" xfId="2" applyFont="1" applyFill="1" applyBorder="1" applyAlignment="1">
      <alignment horizontal="center" vertical="center"/>
    </xf>
    <xf numFmtId="7" fontId="2" fillId="4" borderId="59" xfId="1" applyNumberFormat="1" applyFont="1" applyFill="1" applyBorder="1" applyAlignment="1" applyProtection="1">
      <alignment horizontal="center" vertical="center"/>
    </xf>
    <xf numFmtId="7" fontId="2" fillId="4" borderId="47" xfId="1" applyNumberFormat="1" applyFont="1" applyFill="1" applyBorder="1" applyAlignment="1" applyProtection="1">
      <alignment horizontal="center" vertical="center"/>
    </xf>
    <xf numFmtId="7" fontId="2" fillId="4" borderId="43" xfId="1" applyNumberFormat="1" applyFont="1" applyFill="1" applyBorder="1" applyAlignment="1" applyProtection="1">
      <alignment horizontal="center" vertical="center"/>
    </xf>
    <xf numFmtId="7" fontId="2" fillId="4" borderId="48" xfId="1" applyNumberFormat="1" applyFont="1" applyFill="1" applyBorder="1" applyAlignment="1" applyProtection="1">
      <alignment horizontal="center" vertical="center"/>
    </xf>
    <xf numFmtId="7" fontId="10" fillId="4" borderId="38" xfId="1" applyNumberFormat="1" applyFont="1" applyFill="1" applyBorder="1" applyAlignment="1" applyProtection="1">
      <alignment horizontal="center" vertical="center"/>
    </xf>
    <xf numFmtId="7" fontId="2" fillId="4" borderId="39" xfId="1" applyNumberFormat="1" applyFont="1" applyFill="1" applyBorder="1" applyAlignment="1" applyProtection="1">
      <alignment horizontal="center" vertical="center"/>
    </xf>
    <xf numFmtId="7" fontId="2" fillId="4" borderId="94" xfId="1" applyNumberFormat="1" applyFont="1" applyFill="1" applyBorder="1" applyAlignment="1" applyProtection="1">
      <alignment horizontal="center" vertical="center"/>
    </xf>
    <xf numFmtId="0" fontId="2" fillId="0" borderId="53" xfId="2" applyBorder="1" applyAlignment="1">
      <alignment horizontal="left" vertical="center"/>
    </xf>
    <xf numFmtId="0" fontId="7" fillId="0" borderId="114" xfId="2" applyFont="1" applyBorder="1" applyAlignment="1">
      <alignment horizontal="center" vertical="center"/>
    </xf>
    <xf numFmtId="0" fontId="7" fillId="0" borderId="115" xfId="2" applyFont="1" applyBorder="1" applyAlignment="1">
      <alignment horizontal="center" vertical="center"/>
    </xf>
    <xf numFmtId="0" fontId="10" fillId="0" borderId="24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25" xfId="2" applyFont="1" applyBorder="1" applyAlignment="1">
      <alignment horizontal="left" vertical="center"/>
    </xf>
    <xf numFmtId="0" fontId="7" fillId="0" borderId="117" xfId="2" applyFont="1" applyBorder="1" applyAlignment="1">
      <alignment horizontal="center" vertical="center"/>
    </xf>
    <xf numFmtId="0" fontId="7" fillId="0" borderId="118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94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" fillId="0" borderId="21" xfId="2" applyFont="1" applyBorder="1" applyAlignment="1">
      <alignment horizontal="left" vertical="center"/>
    </xf>
    <xf numFmtId="0" fontId="1" fillId="0" borderId="22" xfId="2" applyFont="1" applyBorder="1" applyAlignment="1">
      <alignment horizontal="left" vertical="center"/>
    </xf>
    <xf numFmtId="0" fontId="1" fillId="0" borderId="23" xfId="2" applyFont="1" applyBorder="1" applyAlignment="1">
      <alignment horizontal="left" vertical="center"/>
    </xf>
    <xf numFmtId="0" fontId="4" fillId="0" borderId="24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25" xfId="2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8" fillId="5" borderId="52" xfId="2" applyFont="1" applyFill="1" applyBorder="1" applyAlignment="1">
      <alignment horizontal="center" vertical="center"/>
    </xf>
    <xf numFmtId="0" fontId="8" fillId="5" borderId="61" xfId="2" applyFont="1" applyFill="1" applyBorder="1" applyAlignment="1">
      <alignment horizontal="center" vertical="center"/>
    </xf>
    <xf numFmtId="0" fontId="8" fillId="5" borderId="51" xfId="2" applyFont="1" applyFill="1" applyBorder="1" applyAlignment="1">
      <alignment horizontal="center" vertical="center"/>
    </xf>
    <xf numFmtId="0" fontId="8" fillId="5" borderId="34" xfId="2" applyFont="1" applyFill="1" applyBorder="1" applyAlignment="1">
      <alignment horizontal="center" vertical="center"/>
    </xf>
    <xf numFmtId="0" fontId="8" fillId="5" borderId="35" xfId="2" applyFont="1" applyFill="1" applyBorder="1" applyAlignment="1">
      <alignment horizontal="center" vertical="center"/>
    </xf>
    <xf numFmtId="0" fontId="8" fillId="5" borderId="36" xfId="2" applyFont="1" applyFill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24" xfId="2" applyBorder="1" applyAlignment="1">
      <alignment horizontal="center" vertical="center"/>
    </xf>
    <xf numFmtId="0" fontId="7" fillId="0" borderId="24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25" xfId="2" applyFont="1" applyBorder="1" applyAlignment="1">
      <alignment horizontal="left" vertical="center"/>
    </xf>
    <xf numFmtId="0" fontId="5" fillId="0" borderId="53" xfId="2" applyFont="1" applyBorder="1" applyAlignment="1">
      <alignment horizontal="left" vertical="center"/>
    </xf>
    <xf numFmtId="0" fontId="2" fillId="0" borderId="21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3" xfId="2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25" xfId="2" applyFont="1" applyBorder="1" applyAlignment="1">
      <alignment horizontal="center" vertical="center"/>
    </xf>
    <xf numFmtId="0" fontId="7" fillId="0" borderId="126" xfId="2" applyFont="1" applyBorder="1" applyAlignment="1">
      <alignment horizontal="center" vertical="center"/>
    </xf>
    <xf numFmtId="0" fontId="7" fillId="0" borderId="123" xfId="2" applyFont="1" applyBorder="1" applyAlignment="1">
      <alignment horizontal="center" vertical="center"/>
    </xf>
    <xf numFmtId="0" fontId="7" fillId="0" borderId="124" xfId="2" applyFont="1" applyBorder="1" applyAlignment="1">
      <alignment horizontal="center" vertical="center"/>
    </xf>
    <xf numFmtId="0" fontId="7" fillId="0" borderId="127" xfId="2" applyFont="1" applyBorder="1" applyAlignment="1">
      <alignment horizontal="center" vertical="center"/>
    </xf>
    <xf numFmtId="0" fontId="7" fillId="0" borderId="128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31" xfId="2" applyFont="1" applyBorder="1" applyAlignment="1">
      <alignment horizontal="center" vertical="center"/>
    </xf>
    <xf numFmtId="0" fontId="7" fillId="0" borderId="132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129" xfId="2" applyFont="1" applyBorder="1" applyAlignment="1">
      <alignment horizontal="center" vertical="center"/>
    </xf>
    <xf numFmtId="0" fontId="7" fillId="0" borderId="130" xfId="2" applyFont="1" applyBorder="1" applyAlignment="1">
      <alignment horizontal="center" vertical="center"/>
    </xf>
    <xf numFmtId="0" fontId="2" fillId="0" borderId="15" xfId="2" applyBorder="1" applyAlignment="1">
      <alignment horizontal="left" vertical="center"/>
    </xf>
    <xf numFmtId="0" fontId="2" fillId="0" borderId="148" xfId="0" applyFont="1" applyBorder="1" applyAlignment="1">
      <alignment vertical="center"/>
    </xf>
    <xf numFmtId="0" fontId="2" fillId="0" borderId="149" xfId="0" applyFont="1" applyBorder="1" applyAlignment="1">
      <alignment vertical="center"/>
    </xf>
    <xf numFmtId="0" fontId="2" fillId="0" borderId="144" xfId="0" applyFont="1" applyBorder="1" applyAlignment="1">
      <alignment vertical="center"/>
    </xf>
    <xf numFmtId="164" fontId="1" fillId="0" borderId="120" xfId="2" applyNumberFormat="1" applyFont="1" applyBorder="1" applyAlignment="1">
      <alignment vertical="center"/>
    </xf>
    <xf numFmtId="164" fontId="1" fillId="0" borderId="119" xfId="2" applyNumberFormat="1" applyFont="1" applyBorder="1" applyAlignment="1">
      <alignment vertical="center"/>
    </xf>
    <xf numFmtId="164" fontId="1" fillId="0" borderId="91" xfId="2" applyNumberFormat="1" applyFont="1" applyBorder="1" applyAlignment="1">
      <alignment vertical="center"/>
    </xf>
    <xf numFmtId="0" fontId="2" fillId="0" borderId="80" xfId="2" applyBorder="1" applyAlignment="1">
      <alignment vertical="center"/>
    </xf>
    <xf numFmtId="0" fontId="2" fillId="0" borderId="0" xfId="2" applyAlignment="1">
      <alignment vertical="center"/>
    </xf>
    <xf numFmtId="0" fontId="2" fillId="0" borderId="81" xfId="2" applyBorder="1" applyAlignment="1">
      <alignment vertical="center"/>
    </xf>
    <xf numFmtId="0" fontId="2" fillId="0" borderId="142" xfId="0" applyFont="1" applyBorder="1" applyAlignment="1">
      <alignment horizontal="left" vertical="center"/>
    </xf>
    <xf numFmtId="0" fontId="2" fillId="0" borderId="144" xfId="0" applyFont="1" applyBorder="1" applyAlignment="1">
      <alignment horizontal="left" vertical="center"/>
    </xf>
    <xf numFmtId="0" fontId="2" fillId="0" borderId="148" xfId="0" applyFont="1" applyBorder="1" applyAlignment="1">
      <alignment horizontal="left" vertical="center"/>
    </xf>
    <xf numFmtId="0" fontId="2" fillId="0" borderId="154" xfId="0" applyFont="1" applyBorder="1" applyAlignment="1">
      <alignment horizontal="left" vertical="center"/>
    </xf>
    <xf numFmtId="0" fontId="5" fillId="0" borderId="14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51" xfId="0" applyFont="1" applyBorder="1" applyAlignment="1">
      <alignment horizontal="left" vertical="center"/>
    </xf>
    <xf numFmtId="0" fontId="11" fillId="0" borderId="122" xfId="0" applyFont="1" applyBorder="1" applyAlignment="1">
      <alignment horizontal="left" vertical="center"/>
    </xf>
    <xf numFmtId="0" fontId="11" fillId="0" borderId="121" xfId="0" applyFont="1" applyBorder="1" applyAlignment="1">
      <alignment horizontal="left" vertical="center"/>
    </xf>
    <xf numFmtId="0" fontId="11" fillId="0" borderId="156" xfId="0" applyFont="1" applyBorder="1" applyAlignment="1">
      <alignment horizontal="left" vertical="center"/>
    </xf>
    <xf numFmtId="0" fontId="5" fillId="0" borderId="148" xfId="0" applyFont="1" applyBorder="1" applyAlignment="1">
      <alignment horizontal="left" vertical="center"/>
    </xf>
    <xf numFmtId="0" fontId="5" fillId="0" borderId="150" xfId="0" applyFont="1" applyBorder="1" applyAlignment="1">
      <alignment horizontal="left" vertical="center"/>
    </xf>
    <xf numFmtId="0" fontId="5" fillId="0" borderId="86" xfId="0" applyFont="1" applyBorder="1" applyAlignment="1">
      <alignment horizontal="left" vertical="center"/>
    </xf>
    <xf numFmtId="0" fontId="2" fillId="0" borderId="149" xfId="0" applyFont="1" applyBorder="1" applyAlignment="1">
      <alignment horizontal="left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168" fontId="10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2" fillId="0" borderId="122" xfId="0" applyFont="1" applyBorder="1" applyAlignment="1">
      <alignment horizontal="left" vertical="center"/>
    </xf>
    <xf numFmtId="0" fontId="2" fillId="0" borderId="121" xfId="0" applyFont="1" applyBorder="1" applyAlignment="1">
      <alignment horizontal="left" vertical="center"/>
    </xf>
    <xf numFmtId="0" fontId="2" fillId="0" borderId="156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47" xfId="0" applyFont="1" applyBorder="1" applyAlignment="1">
      <alignment horizontal="left" vertical="center"/>
    </xf>
    <xf numFmtId="0" fontId="2" fillId="0" borderId="150" xfId="0" applyFont="1" applyBorder="1" applyAlignment="1">
      <alignment horizontal="left" vertical="center"/>
    </xf>
    <xf numFmtId="0" fontId="2" fillId="0" borderId="151" xfId="0" applyFont="1" applyBorder="1" applyAlignment="1">
      <alignment horizontal="left" vertical="center"/>
    </xf>
    <xf numFmtId="0" fontId="2" fillId="0" borderId="14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0" fontId="21" fillId="2" borderId="78" xfId="0" applyFont="1" applyFill="1" applyBorder="1" applyAlignment="1">
      <alignment horizontal="center" vertical="center"/>
    </xf>
    <xf numFmtId="0" fontId="21" fillId="2" borderId="79" xfId="0" applyFont="1" applyFill="1" applyBorder="1" applyAlignment="1">
      <alignment horizontal="center" vertical="center"/>
    </xf>
    <xf numFmtId="0" fontId="21" fillId="2" borderId="83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84" xfId="0" applyFont="1" applyFill="1" applyBorder="1" applyAlignment="1">
      <alignment horizontal="center" vertical="center"/>
    </xf>
    <xf numFmtId="0" fontId="5" fillId="4" borderId="86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2" fillId="0" borderId="146" xfId="0" applyFont="1" applyBorder="1" applyAlignment="1">
      <alignment horizontal="left" vertical="center"/>
    </xf>
    <xf numFmtId="0" fontId="2" fillId="0" borderId="136" xfId="0" applyFont="1" applyBorder="1" applyAlignment="1">
      <alignment horizontal="left" vertical="center"/>
    </xf>
    <xf numFmtId="15" fontId="5" fillId="0" borderId="150" xfId="0" applyNumberFormat="1" applyFont="1" applyBorder="1" applyAlignment="1">
      <alignment horizontal="left" vertical="center"/>
    </xf>
    <xf numFmtId="15" fontId="5" fillId="0" borderId="151" xfId="0" applyNumberFormat="1" applyFont="1" applyBorder="1" applyAlignment="1">
      <alignment horizontal="left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10" fillId="0" borderId="80" xfId="2" applyFont="1" applyBorder="1" applyAlignment="1">
      <alignment horizontal="left" vertical="center"/>
    </xf>
    <xf numFmtId="0" fontId="10" fillId="0" borderId="81" xfId="2" applyFont="1" applyBorder="1" applyAlignment="1">
      <alignment horizontal="left" vertical="center"/>
    </xf>
    <xf numFmtId="0" fontId="14" fillId="0" borderId="80" xfId="2" applyFont="1" applyBorder="1" applyAlignment="1">
      <alignment horizontal="center" vertical="center"/>
    </xf>
    <xf numFmtId="0" fontId="14" fillId="0" borderId="8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97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6.77734375" style="34" customWidth="1"/>
    <col min="2" max="2" width="12.77734375" style="34" customWidth="1"/>
    <col min="3" max="3" width="8.77734375" style="34" customWidth="1"/>
    <col min="4" max="4" width="12.77734375" style="34" customWidth="1"/>
    <col min="5" max="5" width="16.77734375" style="34" customWidth="1"/>
    <col min="6" max="8" width="12.77734375" style="34" customWidth="1"/>
    <col min="9" max="11" width="9.6640625" style="34"/>
    <col min="12" max="16384" width="9.6640625" style="7"/>
  </cols>
  <sheetData>
    <row r="1" spans="1:9" s="34" customFormat="1" ht="15" customHeight="1" thickTop="1">
      <c r="A1" s="39"/>
      <c r="B1" s="40"/>
      <c r="C1" s="40"/>
      <c r="D1" s="40"/>
      <c r="E1" s="40"/>
      <c r="F1" s="40"/>
      <c r="G1" s="40"/>
      <c r="H1" s="41"/>
    </row>
    <row r="2" spans="1:9" s="34" customFormat="1" ht="20.100000000000001" customHeight="1">
      <c r="A2" s="462" t="s">
        <v>130</v>
      </c>
      <c r="B2" s="463"/>
      <c r="C2" s="463"/>
      <c r="D2" s="463"/>
      <c r="E2" s="463"/>
      <c r="F2" s="463"/>
      <c r="G2" s="463"/>
      <c r="H2" s="464"/>
    </row>
    <row r="3" spans="1:9" s="34" customFormat="1" ht="15" customHeight="1">
      <c r="A3" s="9"/>
      <c r="H3" s="28"/>
    </row>
    <row r="4" spans="1:9" s="34" customFormat="1" ht="15" customHeight="1">
      <c r="A4" s="67" t="s">
        <v>13</v>
      </c>
      <c r="B4" s="295" t="s">
        <v>227</v>
      </c>
      <c r="C4" s="185"/>
      <c r="D4" s="309"/>
      <c r="E4" s="69" t="s">
        <v>0</v>
      </c>
      <c r="F4" s="296">
        <v>45748</v>
      </c>
      <c r="G4" s="310"/>
      <c r="H4" s="105"/>
    </row>
    <row r="5" spans="1:9" s="34" customFormat="1" ht="15" customHeight="1">
      <c r="A5" s="67" t="s">
        <v>14</v>
      </c>
      <c r="B5" s="152" t="s">
        <v>100</v>
      </c>
      <c r="C5" s="35"/>
      <c r="D5" s="35"/>
      <c r="E5" s="69" t="s">
        <v>2</v>
      </c>
      <c r="F5" s="297" t="s">
        <v>228</v>
      </c>
      <c r="G5" s="311"/>
      <c r="H5" s="153"/>
    </row>
    <row r="6" spans="1:9" s="34" customFormat="1" ht="15" customHeight="1">
      <c r="A6" s="67"/>
      <c r="B6" s="36"/>
      <c r="C6" s="36"/>
      <c r="D6" s="36"/>
      <c r="E6" s="36"/>
      <c r="F6" s="68"/>
      <c r="G6" s="36"/>
      <c r="H6" s="25"/>
    </row>
    <row r="7" spans="1:9" s="34" customFormat="1" ht="15" customHeight="1">
      <c r="A7" s="67" t="s">
        <v>3</v>
      </c>
      <c r="B7" s="152" t="s">
        <v>229</v>
      </c>
      <c r="C7" s="37"/>
      <c r="D7" s="94"/>
      <c r="E7" s="473" t="s">
        <v>4</v>
      </c>
      <c r="F7" s="473"/>
      <c r="G7" s="37"/>
      <c r="H7" s="154"/>
    </row>
    <row r="8" spans="1:9" s="34" customFormat="1" ht="15" customHeight="1">
      <c r="A8" s="67" t="s">
        <v>15</v>
      </c>
      <c r="B8" s="140" t="s">
        <v>18</v>
      </c>
      <c r="C8" s="36"/>
      <c r="D8" s="36"/>
      <c r="E8" s="474" t="s">
        <v>206</v>
      </c>
      <c r="F8" s="474"/>
      <c r="G8" s="333"/>
      <c r="H8" s="30"/>
    </row>
    <row r="9" spans="1:9" s="34" customFormat="1" ht="15" customHeight="1" thickBot="1">
      <c r="A9" s="27"/>
      <c r="B9" s="35"/>
      <c r="C9" s="36"/>
      <c r="D9" s="36"/>
      <c r="E9" s="36"/>
      <c r="F9" s="12"/>
      <c r="H9" s="28"/>
    </row>
    <row r="10" spans="1:9" s="34" customFormat="1" ht="20.100000000000001" customHeight="1" thickTop="1" thickBot="1">
      <c r="A10" s="141"/>
      <c r="B10" s="142" t="s">
        <v>1</v>
      </c>
      <c r="C10" s="143" t="s">
        <v>1</v>
      </c>
      <c r="D10" s="144" t="s">
        <v>1</v>
      </c>
      <c r="E10" s="145" t="s">
        <v>1</v>
      </c>
      <c r="F10" s="143" t="s">
        <v>5</v>
      </c>
      <c r="G10" s="145" t="s">
        <v>16</v>
      </c>
      <c r="H10" s="146" t="s">
        <v>6</v>
      </c>
    </row>
    <row r="11" spans="1:9" s="34" customFormat="1" ht="15" customHeight="1" thickTop="1">
      <c r="A11" s="45" t="s">
        <v>7</v>
      </c>
      <c r="B11" s="106" t="s">
        <v>133</v>
      </c>
      <c r="C11" s="107" t="s">
        <v>134</v>
      </c>
      <c r="D11" s="108" t="s">
        <v>136</v>
      </c>
      <c r="E11" s="134" t="s">
        <v>138</v>
      </c>
      <c r="F11" s="155" t="s">
        <v>10</v>
      </c>
      <c r="G11" s="160">
        <v>0.13</v>
      </c>
      <c r="H11" s="109"/>
    </row>
    <row r="12" spans="1:9" s="34" customFormat="1" ht="15" customHeight="1">
      <c r="A12" s="47" t="s">
        <v>1</v>
      </c>
      <c r="B12" s="110" t="s">
        <v>17</v>
      </c>
      <c r="C12" s="111" t="s">
        <v>17</v>
      </c>
      <c r="D12" s="112" t="s">
        <v>137</v>
      </c>
      <c r="E12" s="135" t="s">
        <v>197</v>
      </c>
      <c r="F12" s="156" t="s">
        <v>19</v>
      </c>
      <c r="G12" s="157"/>
      <c r="H12" s="113"/>
    </row>
    <row r="13" spans="1:9" s="34" customFormat="1" ht="15" customHeight="1">
      <c r="A13" s="43" t="s">
        <v>8</v>
      </c>
      <c r="B13" s="114">
        <v>121</v>
      </c>
      <c r="C13" s="115"/>
      <c r="D13" s="99" t="s">
        <v>193</v>
      </c>
      <c r="E13" s="136" t="s">
        <v>139</v>
      </c>
      <c r="F13" s="156" t="s">
        <v>20</v>
      </c>
      <c r="G13" s="157" t="s">
        <v>1</v>
      </c>
      <c r="H13" s="113" t="s">
        <v>1</v>
      </c>
    </row>
    <row r="14" spans="1:9" s="34" customFormat="1" ht="15" customHeight="1" thickBot="1">
      <c r="A14" s="48" t="s">
        <v>1</v>
      </c>
      <c r="B14" s="116">
        <v>1</v>
      </c>
      <c r="C14" s="117"/>
      <c r="D14" s="100" t="s">
        <v>194</v>
      </c>
      <c r="E14" s="118"/>
      <c r="F14" s="158">
        <v>121</v>
      </c>
      <c r="G14" s="159"/>
      <c r="H14" s="119"/>
    </row>
    <row r="15" spans="1:9" s="34" customFormat="1" ht="20.100000000000001" customHeight="1" thickTop="1" thickBot="1">
      <c r="A15" s="465" t="s">
        <v>91</v>
      </c>
      <c r="B15" s="466"/>
      <c r="C15" s="466"/>
      <c r="D15" s="466"/>
      <c r="E15" s="466"/>
      <c r="F15" s="466"/>
      <c r="G15" s="466"/>
      <c r="H15" s="467"/>
    </row>
    <row r="16" spans="1:9" s="34" customFormat="1" ht="15" customHeight="1" thickTop="1">
      <c r="A16" s="43" t="s">
        <v>114</v>
      </c>
      <c r="B16" s="294">
        <v>0</v>
      </c>
      <c r="C16" s="97" t="s">
        <v>135</v>
      </c>
      <c r="D16" s="306">
        <v>0</v>
      </c>
      <c r="E16" s="312">
        <v>0</v>
      </c>
      <c r="F16" s="313">
        <f>SUM(B16:E16)</f>
        <v>0</v>
      </c>
      <c r="G16" s="307">
        <f>+F16*G$11</f>
        <v>0</v>
      </c>
      <c r="H16" s="308">
        <f>+F16+G16</f>
        <v>0</v>
      </c>
      <c r="I16" s="34" t="s">
        <v>183</v>
      </c>
    </row>
    <row r="17" spans="1:9" s="34" customFormat="1" ht="15" customHeight="1">
      <c r="A17" s="43" t="s">
        <v>115</v>
      </c>
      <c r="B17" s="294">
        <v>0</v>
      </c>
      <c r="C17" s="97" t="s">
        <v>135</v>
      </c>
      <c r="D17" s="306">
        <v>0</v>
      </c>
      <c r="E17" s="312">
        <v>0</v>
      </c>
      <c r="F17" s="313">
        <f t="shared" ref="F17:F38" si="0">SUM(B17:E17)</f>
        <v>0</v>
      </c>
      <c r="G17" s="307">
        <f>+F17*G$11</f>
        <v>0</v>
      </c>
      <c r="H17" s="308">
        <f>+F17+G17</f>
        <v>0</v>
      </c>
    </row>
    <row r="18" spans="1:9" s="34" customFormat="1" ht="15" customHeight="1">
      <c r="A18" s="43" t="s">
        <v>120</v>
      </c>
      <c r="B18" s="294">
        <v>0</v>
      </c>
      <c r="C18" s="97" t="s">
        <v>135</v>
      </c>
      <c r="D18" s="306">
        <v>0</v>
      </c>
      <c r="E18" s="312">
        <v>0</v>
      </c>
      <c r="F18" s="313">
        <f t="shared" si="0"/>
        <v>0</v>
      </c>
      <c r="G18" s="307">
        <f>+F18*G$11</f>
        <v>0</v>
      </c>
      <c r="H18" s="308">
        <f>+F18+G18</f>
        <v>0</v>
      </c>
    </row>
    <row r="19" spans="1:9" s="34" customFormat="1" ht="15" customHeight="1">
      <c r="A19" s="43"/>
      <c r="B19" s="50"/>
      <c r="C19" s="97"/>
      <c r="D19" s="51"/>
      <c r="E19" s="52"/>
      <c r="F19" s="56"/>
      <c r="G19" s="57"/>
      <c r="H19" s="58"/>
    </row>
    <row r="20" spans="1:9" s="34" customFormat="1" ht="15" customHeight="1">
      <c r="A20" s="43" t="s">
        <v>101</v>
      </c>
      <c r="B20" s="294">
        <v>0</v>
      </c>
      <c r="C20" s="97" t="s">
        <v>135</v>
      </c>
      <c r="D20" s="306">
        <v>0</v>
      </c>
      <c r="E20" s="312">
        <v>0</v>
      </c>
      <c r="F20" s="313">
        <f t="shared" si="0"/>
        <v>0</v>
      </c>
      <c r="G20" s="307">
        <f>+F20*G$11</f>
        <v>0</v>
      </c>
      <c r="H20" s="308">
        <f>+F20+G20</f>
        <v>0</v>
      </c>
      <c r="I20" s="34" t="s">
        <v>185</v>
      </c>
    </row>
    <row r="21" spans="1:9" s="34" customFormat="1" ht="15" customHeight="1">
      <c r="A21" s="43" t="s">
        <v>102</v>
      </c>
      <c r="B21" s="294">
        <v>0</v>
      </c>
      <c r="C21" s="97" t="s">
        <v>135</v>
      </c>
      <c r="D21" s="306">
        <v>0</v>
      </c>
      <c r="E21" s="312">
        <v>0</v>
      </c>
      <c r="F21" s="313">
        <f t="shared" si="0"/>
        <v>0</v>
      </c>
      <c r="G21" s="307">
        <f>+F21*G$11</f>
        <v>0</v>
      </c>
      <c r="H21" s="308">
        <f>+F21+G21</f>
        <v>0</v>
      </c>
    </row>
    <row r="22" spans="1:9" s="34" customFormat="1" ht="15" customHeight="1">
      <c r="A22" s="43" t="s">
        <v>103</v>
      </c>
      <c r="B22" s="294">
        <v>0</v>
      </c>
      <c r="C22" s="97" t="s">
        <v>135</v>
      </c>
      <c r="D22" s="306">
        <v>0</v>
      </c>
      <c r="E22" s="312">
        <v>0</v>
      </c>
      <c r="F22" s="313">
        <f t="shared" si="0"/>
        <v>0</v>
      </c>
      <c r="G22" s="307">
        <f>+F22*G$11</f>
        <v>0</v>
      </c>
      <c r="H22" s="308">
        <f>+F22+G22</f>
        <v>0</v>
      </c>
    </row>
    <row r="23" spans="1:9" s="34" customFormat="1" ht="15" customHeight="1">
      <c r="A23" s="43"/>
      <c r="B23" s="50"/>
      <c r="C23" s="97"/>
      <c r="D23" s="51"/>
      <c r="E23" s="52"/>
      <c r="F23" s="56"/>
      <c r="G23" s="57"/>
      <c r="H23" s="58"/>
    </row>
    <row r="24" spans="1:9" s="34" customFormat="1" ht="15" customHeight="1">
      <c r="A24" s="43" t="s">
        <v>104</v>
      </c>
      <c r="B24" s="294">
        <v>0</v>
      </c>
      <c r="C24" s="97" t="s">
        <v>135</v>
      </c>
      <c r="D24" s="306">
        <v>0</v>
      </c>
      <c r="E24" s="312">
        <v>0</v>
      </c>
      <c r="F24" s="313">
        <f t="shared" si="0"/>
        <v>0</v>
      </c>
      <c r="G24" s="307">
        <f>+F24*G$11</f>
        <v>0</v>
      </c>
      <c r="H24" s="308">
        <f>+F24+G24</f>
        <v>0</v>
      </c>
      <c r="I24" s="34" t="s">
        <v>185</v>
      </c>
    </row>
    <row r="25" spans="1:9" s="34" customFormat="1" ht="15" customHeight="1">
      <c r="A25" s="43" t="s">
        <v>105</v>
      </c>
      <c r="B25" s="294">
        <v>0</v>
      </c>
      <c r="C25" s="97" t="s">
        <v>135</v>
      </c>
      <c r="D25" s="306">
        <v>0</v>
      </c>
      <c r="E25" s="312">
        <v>0</v>
      </c>
      <c r="F25" s="313">
        <f t="shared" si="0"/>
        <v>0</v>
      </c>
      <c r="G25" s="307">
        <f>+F25*G$11</f>
        <v>0</v>
      </c>
      <c r="H25" s="308">
        <f>+F25+G25</f>
        <v>0</v>
      </c>
    </row>
    <row r="26" spans="1:9" s="34" customFormat="1" ht="15" customHeight="1">
      <c r="A26" s="43" t="s">
        <v>106</v>
      </c>
      <c r="B26" s="294">
        <v>0</v>
      </c>
      <c r="C26" s="97" t="s">
        <v>135</v>
      </c>
      <c r="D26" s="306">
        <v>0</v>
      </c>
      <c r="E26" s="312">
        <v>0</v>
      </c>
      <c r="F26" s="313">
        <f t="shared" si="0"/>
        <v>0</v>
      </c>
      <c r="G26" s="307">
        <f>+F26*G$11</f>
        <v>0</v>
      </c>
      <c r="H26" s="308">
        <f>+F26+G26</f>
        <v>0</v>
      </c>
    </row>
    <row r="27" spans="1:9" s="34" customFormat="1" ht="15" customHeight="1">
      <c r="A27" s="43"/>
      <c r="B27" s="50"/>
      <c r="C27" s="97"/>
      <c r="D27" s="51"/>
      <c r="E27" s="52"/>
      <c r="F27" s="59"/>
      <c r="G27" s="60"/>
      <c r="H27" s="61"/>
    </row>
    <row r="28" spans="1:9" s="34" customFormat="1" ht="15" customHeight="1">
      <c r="A28" s="43" t="s">
        <v>107</v>
      </c>
      <c r="B28" s="294">
        <v>0</v>
      </c>
      <c r="C28" s="97" t="s">
        <v>135</v>
      </c>
      <c r="D28" s="306">
        <v>0</v>
      </c>
      <c r="E28" s="312">
        <v>0</v>
      </c>
      <c r="F28" s="313">
        <f t="shared" si="0"/>
        <v>0</v>
      </c>
      <c r="G28" s="307">
        <f>+F28*G$11</f>
        <v>0</v>
      </c>
      <c r="H28" s="308">
        <f>+F28+G28</f>
        <v>0</v>
      </c>
      <c r="I28" s="34" t="s">
        <v>184</v>
      </c>
    </row>
    <row r="29" spans="1:9" s="34" customFormat="1" ht="15" customHeight="1">
      <c r="A29" s="43" t="s">
        <v>108</v>
      </c>
      <c r="B29" s="294">
        <v>0</v>
      </c>
      <c r="C29" s="97" t="s">
        <v>135</v>
      </c>
      <c r="D29" s="306">
        <v>0</v>
      </c>
      <c r="E29" s="312">
        <v>0</v>
      </c>
      <c r="F29" s="313">
        <f t="shared" si="0"/>
        <v>0</v>
      </c>
      <c r="G29" s="307">
        <f>+F29*G$11</f>
        <v>0</v>
      </c>
      <c r="H29" s="308">
        <f>+F29+G29</f>
        <v>0</v>
      </c>
    </row>
    <row r="30" spans="1:9" s="34" customFormat="1" ht="15" customHeight="1">
      <c r="A30" s="43" t="s">
        <v>109</v>
      </c>
      <c r="B30" s="294">
        <v>0</v>
      </c>
      <c r="C30" s="97" t="s">
        <v>135</v>
      </c>
      <c r="D30" s="306">
        <v>0</v>
      </c>
      <c r="E30" s="312">
        <v>0</v>
      </c>
      <c r="F30" s="313">
        <f t="shared" si="0"/>
        <v>0</v>
      </c>
      <c r="G30" s="307">
        <f>+F30*G$11</f>
        <v>0</v>
      </c>
      <c r="H30" s="308">
        <f>+F30+G30</f>
        <v>0</v>
      </c>
    </row>
    <row r="31" spans="1:9" s="34" customFormat="1" ht="15" customHeight="1">
      <c r="A31" s="43"/>
      <c r="B31" s="50"/>
      <c r="C31" s="97"/>
      <c r="D31" s="51"/>
      <c r="E31" s="52"/>
      <c r="F31" s="59"/>
      <c r="G31" s="60"/>
      <c r="H31" s="61"/>
    </row>
    <row r="32" spans="1:9" s="34" customFormat="1" ht="15" customHeight="1">
      <c r="A32" s="43" t="s">
        <v>110</v>
      </c>
      <c r="B32" s="294">
        <v>0</v>
      </c>
      <c r="C32" s="97" t="s">
        <v>135</v>
      </c>
      <c r="D32" s="306">
        <v>0</v>
      </c>
      <c r="E32" s="312">
        <v>0</v>
      </c>
      <c r="F32" s="313">
        <f t="shared" si="0"/>
        <v>0</v>
      </c>
      <c r="G32" s="307">
        <f>+F32*G$11</f>
        <v>0</v>
      </c>
      <c r="H32" s="308">
        <f>+F32+G32</f>
        <v>0</v>
      </c>
      <c r="I32" s="34" t="s">
        <v>185</v>
      </c>
    </row>
    <row r="33" spans="1:9" s="34" customFormat="1" ht="15" customHeight="1">
      <c r="A33" s="43" t="s">
        <v>111</v>
      </c>
      <c r="B33" s="294">
        <v>0</v>
      </c>
      <c r="C33" s="97" t="s">
        <v>135</v>
      </c>
      <c r="D33" s="306">
        <v>0</v>
      </c>
      <c r="E33" s="312">
        <v>0</v>
      </c>
      <c r="F33" s="313">
        <f t="shared" si="0"/>
        <v>0</v>
      </c>
      <c r="G33" s="307">
        <f>+F33*G$11</f>
        <v>0</v>
      </c>
      <c r="H33" s="308">
        <f>+F33+G33</f>
        <v>0</v>
      </c>
    </row>
    <row r="34" spans="1:9" s="34" customFormat="1" ht="15" customHeight="1">
      <c r="A34" s="43" t="s">
        <v>112</v>
      </c>
      <c r="B34" s="294">
        <v>0</v>
      </c>
      <c r="C34" s="97" t="s">
        <v>135</v>
      </c>
      <c r="D34" s="306">
        <v>0</v>
      </c>
      <c r="E34" s="312">
        <v>0</v>
      </c>
      <c r="F34" s="313">
        <f t="shared" si="0"/>
        <v>0</v>
      </c>
      <c r="G34" s="307">
        <f>+F34*G$11</f>
        <v>0</v>
      </c>
      <c r="H34" s="308">
        <f>+F34+G34</f>
        <v>0</v>
      </c>
    </row>
    <row r="35" spans="1:9" s="34" customFormat="1" ht="15" customHeight="1">
      <c r="A35" s="43"/>
      <c r="B35" s="50"/>
      <c r="C35" s="97"/>
      <c r="D35" s="51"/>
      <c r="E35" s="52"/>
      <c r="F35" s="53"/>
      <c r="G35" s="54"/>
      <c r="H35" s="55"/>
    </row>
    <row r="36" spans="1:9" s="34" customFormat="1" ht="15" customHeight="1">
      <c r="A36" s="43" t="s">
        <v>113</v>
      </c>
      <c r="B36" s="294">
        <v>0</v>
      </c>
      <c r="C36" s="97" t="s">
        <v>135</v>
      </c>
      <c r="D36" s="306">
        <v>0</v>
      </c>
      <c r="E36" s="312">
        <v>0</v>
      </c>
      <c r="F36" s="313">
        <f t="shared" si="0"/>
        <v>0</v>
      </c>
      <c r="G36" s="307">
        <f>+F36*G$11</f>
        <v>0</v>
      </c>
      <c r="H36" s="308">
        <f>+F36+G36</f>
        <v>0</v>
      </c>
      <c r="I36" s="34" t="s">
        <v>186</v>
      </c>
    </row>
    <row r="37" spans="1:9" s="34" customFormat="1" ht="15" customHeight="1">
      <c r="A37" s="43"/>
      <c r="B37" s="50"/>
      <c r="C37" s="97"/>
      <c r="D37" s="51"/>
      <c r="E37" s="52"/>
      <c r="F37" s="53"/>
      <c r="G37" s="54"/>
      <c r="H37" s="98"/>
    </row>
    <row r="38" spans="1:9" s="34" customFormat="1" ht="15" customHeight="1" thickBot="1">
      <c r="A38" s="65">
        <v>170</v>
      </c>
      <c r="B38" s="314">
        <v>0</v>
      </c>
      <c r="C38" s="128" t="s">
        <v>135</v>
      </c>
      <c r="D38" s="315">
        <v>0</v>
      </c>
      <c r="E38" s="316">
        <v>0</v>
      </c>
      <c r="F38" s="317">
        <f t="shared" si="0"/>
        <v>0</v>
      </c>
      <c r="G38" s="318">
        <f>+F38*G$11</f>
        <v>0</v>
      </c>
      <c r="H38" s="319">
        <f>+F38+G38</f>
        <v>0</v>
      </c>
      <c r="I38" s="34" t="s">
        <v>187</v>
      </c>
    </row>
    <row r="39" spans="1:9" s="34" customFormat="1" ht="15" customHeight="1" thickTop="1" thickBot="1">
      <c r="A39" s="101"/>
      <c r="B39" s="292"/>
      <c r="C39" s="102"/>
      <c r="D39" s="102"/>
      <c r="E39" s="102"/>
      <c r="F39" s="103"/>
      <c r="G39" s="102"/>
      <c r="H39" s="104"/>
    </row>
    <row r="40" spans="1:9" s="34" customFormat="1" ht="20.100000000000001" customHeight="1" thickTop="1" thickBot="1">
      <c r="A40" s="468" t="s">
        <v>195</v>
      </c>
      <c r="B40" s="469"/>
      <c r="C40" s="469"/>
      <c r="D40" s="469"/>
      <c r="E40" s="469"/>
      <c r="F40" s="469"/>
      <c r="G40" s="469"/>
      <c r="H40" s="470"/>
    </row>
    <row r="41" spans="1:9" s="34" customFormat="1" ht="18" customHeight="1" thickTop="1" thickBot="1">
      <c r="A41" s="471" t="s">
        <v>196</v>
      </c>
      <c r="B41" s="472"/>
      <c r="C41" s="147" t="s">
        <v>1</v>
      </c>
      <c r="D41" s="148" t="s">
        <v>1</v>
      </c>
      <c r="E41" s="149" t="s">
        <v>1</v>
      </c>
      <c r="F41" s="147" t="s">
        <v>5</v>
      </c>
      <c r="G41" s="149" t="s">
        <v>16</v>
      </c>
      <c r="H41" s="150" t="s">
        <v>6</v>
      </c>
    </row>
    <row r="42" spans="1:9" s="34" customFormat="1" ht="15" customHeight="1" thickTop="1">
      <c r="A42" s="449" t="s">
        <v>141</v>
      </c>
      <c r="B42" s="450"/>
      <c r="C42" s="129"/>
      <c r="D42" s="320">
        <v>0</v>
      </c>
      <c r="E42" s="123"/>
      <c r="F42" s="329">
        <f>SUM(C42:E42)</f>
        <v>0</v>
      </c>
      <c r="G42" s="330">
        <f>+F42*G$11</f>
        <v>0</v>
      </c>
      <c r="H42" s="331">
        <f>+F42+G42</f>
        <v>0</v>
      </c>
    </row>
    <row r="43" spans="1:9" s="34" customFormat="1" ht="15" customHeight="1">
      <c r="A43" s="451" t="s">
        <v>142</v>
      </c>
      <c r="B43" s="452"/>
      <c r="C43" s="130"/>
      <c r="D43" s="321">
        <v>0</v>
      </c>
      <c r="E43" s="125"/>
      <c r="F43" s="323">
        <f>SUM(C43:E43)</f>
        <v>0</v>
      </c>
      <c r="G43" s="327">
        <f>+F43*G$11</f>
        <v>0</v>
      </c>
      <c r="H43" s="328">
        <f>+F43+G43</f>
        <v>0</v>
      </c>
    </row>
    <row r="44" spans="1:9" s="34" customFormat="1" ht="15" customHeight="1">
      <c r="A44" s="451" t="s">
        <v>143</v>
      </c>
      <c r="B44" s="452"/>
      <c r="C44" s="130"/>
      <c r="D44" s="321">
        <v>0</v>
      </c>
      <c r="E44" s="125"/>
      <c r="F44" s="323">
        <f>SUM(C44:E44)</f>
        <v>0</v>
      </c>
      <c r="G44" s="327">
        <f t="shared" ref="G44:G56" si="1">+F44*G$11</f>
        <v>0</v>
      </c>
      <c r="H44" s="328">
        <f t="shared" ref="H44:H56" si="2">+F44+G44</f>
        <v>0</v>
      </c>
    </row>
    <row r="45" spans="1:9" s="34" customFormat="1" ht="15" customHeight="1">
      <c r="A45" s="451"/>
      <c r="B45" s="452"/>
      <c r="C45" s="130"/>
      <c r="D45" s="120"/>
      <c r="E45" s="125"/>
      <c r="F45" s="124"/>
      <c r="G45" s="125"/>
      <c r="H45" s="127"/>
    </row>
    <row r="46" spans="1:9" s="34" customFormat="1" ht="15" customHeight="1">
      <c r="A46" s="451" t="s">
        <v>144</v>
      </c>
      <c r="B46" s="452"/>
      <c r="C46" s="130"/>
      <c r="D46" s="321">
        <v>0</v>
      </c>
      <c r="E46" s="125"/>
      <c r="F46" s="323">
        <f>SUM(C46:E46)</f>
        <v>0</v>
      </c>
      <c r="G46" s="327">
        <f t="shared" si="1"/>
        <v>0</v>
      </c>
      <c r="H46" s="328">
        <f t="shared" si="2"/>
        <v>0</v>
      </c>
    </row>
    <row r="47" spans="1:9" s="34" customFormat="1" ht="15" customHeight="1">
      <c r="A47" s="451" t="s">
        <v>145</v>
      </c>
      <c r="B47" s="452"/>
      <c r="C47" s="130"/>
      <c r="D47" s="321">
        <v>0</v>
      </c>
      <c r="E47" s="125"/>
      <c r="F47" s="323">
        <f>SUM(C47:E47)</f>
        <v>0</v>
      </c>
      <c r="G47" s="327">
        <f t="shared" si="1"/>
        <v>0</v>
      </c>
      <c r="H47" s="328">
        <f t="shared" si="2"/>
        <v>0</v>
      </c>
    </row>
    <row r="48" spans="1:9" s="34" customFormat="1" ht="15" customHeight="1">
      <c r="A48" s="451" t="s">
        <v>146</v>
      </c>
      <c r="B48" s="452"/>
      <c r="C48" s="130"/>
      <c r="D48" s="321">
        <v>0</v>
      </c>
      <c r="E48" s="125"/>
      <c r="F48" s="323">
        <f>SUM(C48:E48)</f>
        <v>0</v>
      </c>
      <c r="G48" s="327">
        <f t="shared" si="1"/>
        <v>0</v>
      </c>
      <c r="H48" s="328">
        <f t="shared" si="2"/>
        <v>0</v>
      </c>
    </row>
    <row r="49" spans="1:8" s="34" customFormat="1" ht="15" customHeight="1">
      <c r="A49" s="451"/>
      <c r="B49" s="452"/>
      <c r="C49" s="130"/>
      <c r="D49" s="120"/>
      <c r="E49" s="125"/>
      <c r="F49" s="124"/>
      <c r="G49" s="125"/>
      <c r="H49" s="127"/>
    </row>
    <row r="50" spans="1:8" s="34" customFormat="1" ht="15" customHeight="1">
      <c r="A50" s="451" t="s">
        <v>147</v>
      </c>
      <c r="B50" s="452"/>
      <c r="C50" s="130"/>
      <c r="D50" s="321">
        <v>0</v>
      </c>
      <c r="E50" s="125"/>
      <c r="F50" s="323">
        <f>SUM(C50:E50)</f>
        <v>0</v>
      </c>
      <c r="G50" s="327">
        <f t="shared" si="1"/>
        <v>0</v>
      </c>
      <c r="H50" s="328">
        <f t="shared" si="2"/>
        <v>0</v>
      </c>
    </row>
    <row r="51" spans="1:8" s="34" customFormat="1" ht="15" customHeight="1">
      <c r="A51" s="451" t="s">
        <v>148</v>
      </c>
      <c r="B51" s="452"/>
      <c r="C51" s="130"/>
      <c r="D51" s="321">
        <v>0</v>
      </c>
      <c r="E51" s="125"/>
      <c r="F51" s="323">
        <f>SUM(C51:E51)</f>
        <v>0</v>
      </c>
      <c r="G51" s="327">
        <f t="shared" si="1"/>
        <v>0</v>
      </c>
      <c r="H51" s="328">
        <f t="shared" si="2"/>
        <v>0</v>
      </c>
    </row>
    <row r="52" spans="1:8" s="34" customFormat="1" ht="15" customHeight="1">
      <c r="A52" s="451" t="s">
        <v>149</v>
      </c>
      <c r="B52" s="452"/>
      <c r="C52" s="130"/>
      <c r="D52" s="321">
        <v>0</v>
      </c>
      <c r="E52" s="125"/>
      <c r="F52" s="323">
        <f>SUM(C52:E52)</f>
        <v>0</v>
      </c>
      <c r="G52" s="327">
        <f t="shared" si="1"/>
        <v>0</v>
      </c>
      <c r="H52" s="328">
        <f t="shared" si="2"/>
        <v>0</v>
      </c>
    </row>
    <row r="53" spans="1:8" s="34" customFormat="1" ht="15" customHeight="1">
      <c r="A53" s="451"/>
      <c r="B53" s="452"/>
      <c r="C53" s="130"/>
      <c r="D53" s="120"/>
      <c r="E53" s="125"/>
      <c r="F53" s="124"/>
      <c r="G53" s="125"/>
      <c r="H53" s="127"/>
    </row>
    <row r="54" spans="1:8" s="34" customFormat="1" ht="15" customHeight="1">
      <c r="A54" s="451" t="s">
        <v>150</v>
      </c>
      <c r="B54" s="452"/>
      <c r="C54" s="130"/>
      <c r="D54" s="321">
        <v>0</v>
      </c>
      <c r="E54" s="125"/>
      <c r="F54" s="323">
        <f>SUM(C54:E54)</f>
        <v>0</v>
      </c>
      <c r="G54" s="327">
        <f t="shared" si="1"/>
        <v>0</v>
      </c>
      <c r="H54" s="328">
        <f t="shared" si="2"/>
        <v>0</v>
      </c>
    </row>
    <row r="55" spans="1:8" s="34" customFormat="1" ht="15" customHeight="1">
      <c r="A55" s="451"/>
      <c r="B55" s="452"/>
      <c r="C55" s="130"/>
      <c r="D55" s="120"/>
      <c r="E55" s="125"/>
      <c r="F55" s="124"/>
      <c r="G55" s="125"/>
      <c r="H55" s="127"/>
    </row>
    <row r="56" spans="1:8" s="34" customFormat="1" ht="15" customHeight="1" thickBot="1">
      <c r="A56" s="444" t="s">
        <v>151</v>
      </c>
      <c r="B56" s="445"/>
      <c r="C56" s="131"/>
      <c r="D56" s="322">
        <v>0</v>
      </c>
      <c r="E56" s="126"/>
      <c r="F56" s="324">
        <f>SUM(C56:E56)</f>
        <v>0</v>
      </c>
      <c r="G56" s="325">
        <f t="shared" si="1"/>
        <v>0</v>
      </c>
      <c r="H56" s="326">
        <f t="shared" si="2"/>
        <v>0</v>
      </c>
    </row>
    <row r="57" spans="1:8" s="34" customFormat="1" ht="15" customHeight="1" thickTop="1">
      <c r="A57" s="456"/>
      <c r="B57" s="457"/>
      <c r="C57" s="457"/>
      <c r="D57" s="457"/>
      <c r="E57" s="457"/>
      <c r="F57" s="457"/>
      <c r="G57" s="457"/>
      <c r="H57" s="458"/>
    </row>
    <row r="58" spans="1:8" s="151" customFormat="1" ht="20.100000000000001" customHeight="1">
      <c r="A58" s="453" t="s">
        <v>12</v>
      </c>
      <c r="B58" s="454"/>
      <c r="C58" s="454"/>
      <c r="D58" s="454"/>
      <c r="E58" s="454"/>
      <c r="F58" s="454"/>
      <c r="G58" s="454"/>
      <c r="H58" s="455"/>
    </row>
    <row r="59" spans="1:8" s="34" customFormat="1" ht="15" customHeight="1">
      <c r="A59" s="459"/>
      <c r="B59" s="460"/>
      <c r="C59" s="460"/>
      <c r="D59" s="460"/>
      <c r="E59" s="460"/>
      <c r="F59" s="460"/>
      <c r="G59" s="460"/>
      <c r="H59" s="461"/>
    </row>
    <row r="60" spans="1:8" s="183" customFormat="1" ht="15" customHeight="1">
      <c r="A60" s="446" t="s">
        <v>200</v>
      </c>
      <c r="B60" s="447"/>
      <c r="C60" s="447"/>
      <c r="D60" s="447"/>
      <c r="E60" s="447"/>
      <c r="F60" s="447"/>
      <c r="G60" s="447"/>
      <c r="H60" s="448"/>
    </row>
    <row r="61" spans="1:8" s="183" customFormat="1" ht="15" customHeight="1">
      <c r="A61" s="446" t="s">
        <v>207</v>
      </c>
      <c r="B61" s="447"/>
      <c r="C61" s="447"/>
      <c r="D61" s="447"/>
      <c r="E61" s="447"/>
      <c r="F61" s="447"/>
      <c r="G61" s="447"/>
      <c r="H61" s="448"/>
    </row>
    <row r="62" spans="1:8" s="183" customFormat="1" ht="15" customHeight="1">
      <c r="A62" s="446" t="s">
        <v>201</v>
      </c>
      <c r="B62" s="447"/>
      <c r="C62" s="447"/>
      <c r="D62" s="447"/>
      <c r="E62" s="447"/>
      <c r="F62" s="447"/>
      <c r="G62" s="447"/>
      <c r="H62" s="448"/>
    </row>
    <row r="63" spans="1:8" s="183" customFormat="1" ht="15" customHeight="1">
      <c r="A63" s="446" t="s">
        <v>202</v>
      </c>
      <c r="B63" s="447"/>
      <c r="C63" s="447"/>
      <c r="D63" s="447"/>
      <c r="E63" s="447"/>
      <c r="F63" s="447"/>
      <c r="G63" s="447"/>
      <c r="H63" s="448"/>
    </row>
    <row r="64" spans="1:8" s="183" customFormat="1" ht="15" customHeight="1">
      <c r="A64" s="446" t="s">
        <v>131</v>
      </c>
      <c r="B64" s="447"/>
      <c r="C64" s="447"/>
      <c r="D64" s="447"/>
      <c r="E64" s="447"/>
      <c r="F64" s="447"/>
      <c r="G64" s="447"/>
      <c r="H64" s="448"/>
    </row>
    <row r="65" spans="1:8" s="183" customFormat="1" ht="15" customHeight="1">
      <c r="A65" s="446" t="s">
        <v>203</v>
      </c>
      <c r="B65" s="447"/>
      <c r="C65" s="447"/>
      <c r="D65" s="447"/>
      <c r="E65" s="447"/>
      <c r="F65" s="447"/>
      <c r="G65" s="447"/>
      <c r="H65" s="448"/>
    </row>
    <row r="66" spans="1:8" s="183" customFormat="1" ht="15" customHeight="1">
      <c r="A66" s="446" t="s">
        <v>132</v>
      </c>
      <c r="B66" s="447"/>
      <c r="C66" s="447"/>
      <c r="D66" s="447"/>
      <c r="E66" s="447"/>
      <c r="F66" s="447"/>
      <c r="G66" s="447"/>
      <c r="H66" s="448"/>
    </row>
    <row r="67" spans="1:8" s="183" customFormat="1" ht="15" customHeight="1">
      <c r="A67" s="446" t="s">
        <v>204</v>
      </c>
      <c r="B67" s="447"/>
      <c r="C67" s="447"/>
      <c r="D67" s="447"/>
      <c r="E67" s="447"/>
      <c r="F67" s="447"/>
      <c r="G67" s="447"/>
      <c r="H67" s="448"/>
    </row>
    <row r="68" spans="1:8" s="183" customFormat="1" ht="15" customHeight="1">
      <c r="A68" s="446" t="s">
        <v>205</v>
      </c>
      <c r="B68" s="447"/>
      <c r="C68" s="447"/>
      <c r="D68" s="447"/>
      <c r="E68" s="447"/>
      <c r="F68" s="447"/>
      <c r="G68" s="447"/>
      <c r="H68" s="448"/>
    </row>
    <row r="69" spans="1:8" s="34" customFormat="1" ht="15" customHeight="1">
      <c r="A69" s="15"/>
      <c r="B69" s="12"/>
      <c r="C69" s="12"/>
      <c r="D69" s="12"/>
      <c r="E69" s="12"/>
      <c r="F69" s="12"/>
      <c r="G69" s="38"/>
      <c r="H69" s="13"/>
    </row>
    <row r="70" spans="1:8" s="34" customFormat="1" ht="20.100000000000001" customHeight="1">
      <c r="A70" s="180"/>
      <c r="B70" s="12"/>
      <c r="C70" s="12"/>
      <c r="D70" s="12"/>
      <c r="E70" s="443" t="s">
        <v>23</v>
      </c>
      <c r="F70" s="443"/>
      <c r="G70" s="443"/>
      <c r="H70" s="28"/>
    </row>
    <row r="71" spans="1:8" s="34" customFormat="1" ht="15" customHeight="1">
      <c r="A71" s="15"/>
      <c r="B71" s="12"/>
      <c r="C71" s="12"/>
      <c r="D71" s="12"/>
      <c r="E71" s="12"/>
      <c r="F71" s="12"/>
      <c r="G71" s="38"/>
      <c r="H71" s="13"/>
    </row>
    <row r="72" spans="1:8" s="34" customFormat="1" ht="15" customHeight="1">
      <c r="A72" s="15"/>
      <c r="B72" s="12"/>
      <c r="C72" s="12"/>
      <c r="D72" s="12"/>
      <c r="E72" s="12"/>
      <c r="F72" s="12"/>
      <c r="G72" s="38"/>
      <c r="H72" s="13"/>
    </row>
    <row r="73" spans="1:8" s="34" customFormat="1" ht="20.100000000000001" customHeight="1">
      <c r="A73" s="14"/>
      <c r="B73" s="12"/>
      <c r="C73" s="12"/>
      <c r="D73" s="12"/>
      <c r="E73" s="443" t="s">
        <v>99</v>
      </c>
      <c r="F73" s="443"/>
      <c r="G73" s="443"/>
      <c r="H73" s="28"/>
    </row>
    <row r="74" spans="1:8" s="34" customFormat="1" ht="15" customHeight="1">
      <c r="A74" s="15"/>
      <c r="B74" s="12"/>
      <c r="C74" s="12"/>
      <c r="D74" s="12"/>
      <c r="E74" s="12"/>
      <c r="F74" s="12"/>
      <c r="G74" s="38"/>
      <c r="H74" s="13"/>
    </row>
    <row r="75" spans="1:8" s="31" customFormat="1" ht="20.100000000000001" customHeight="1">
      <c r="A75" s="9" t="s">
        <v>198</v>
      </c>
      <c r="B75" s="475" t="s">
        <v>199</v>
      </c>
      <c r="C75" s="475"/>
      <c r="D75" s="475"/>
      <c r="E75" s="133">
        <v>60</v>
      </c>
      <c r="F75" s="31" t="s">
        <v>140</v>
      </c>
      <c r="H75" s="10"/>
    </row>
    <row r="76" spans="1:8" s="34" customFormat="1" ht="15" customHeight="1" thickBot="1">
      <c r="A76" s="16"/>
      <c r="B76" s="17"/>
      <c r="C76" s="17"/>
      <c r="D76" s="17"/>
      <c r="E76" s="17"/>
      <c r="F76" s="17"/>
      <c r="G76" s="17"/>
      <c r="H76" s="18"/>
    </row>
    <row r="77" spans="1:8" ht="15" customHeight="1" thickTop="1">
      <c r="A77" s="12"/>
      <c r="B77" s="12"/>
      <c r="C77" s="12"/>
      <c r="D77" s="12"/>
      <c r="E77" s="12"/>
      <c r="F77" s="12"/>
      <c r="G77" s="12"/>
      <c r="H77" s="12"/>
    </row>
    <row r="78" spans="1:8" ht="15" customHeight="1">
      <c r="A78" s="12"/>
      <c r="B78" s="12"/>
      <c r="C78" s="12"/>
      <c r="D78" s="12"/>
      <c r="E78" s="12"/>
      <c r="F78" s="12"/>
      <c r="G78" s="12"/>
      <c r="H78" s="12"/>
    </row>
    <row r="79" spans="1:8" ht="15" customHeight="1">
      <c r="A79" s="12"/>
      <c r="B79" s="12"/>
      <c r="C79" s="12"/>
      <c r="D79" s="12"/>
      <c r="E79" s="12"/>
      <c r="F79" s="12"/>
      <c r="G79" s="12"/>
      <c r="H79" s="12"/>
    </row>
    <row r="80" spans="1: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36">
    <mergeCell ref="B75:D75"/>
    <mergeCell ref="A51:B51"/>
    <mergeCell ref="A52:B52"/>
    <mergeCell ref="A53:B53"/>
    <mergeCell ref="A54:B54"/>
    <mergeCell ref="A55:B55"/>
    <mergeCell ref="A61:H61"/>
    <mergeCell ref="A62:H62"/>
    <mergeCell ref="A63:H63"/>
    <mergeCell ref="A64:H64"/>
    <mergeCell ref="A65:H65"/>
    <mergeCell ref="A66:H66"/>
    <mergeCell ref="A67:H67"/>
    <mergeCell ref="E73:G73"/>
    <mergeCell ref="A2:H2"/>
    <mergeCell ref="A15:H15"/>
    <mergeCell ref="A40:H40"/>
    <mergeCell ref="A41:B41"/>
    <mergeCell ref="E7:F7"/>
    <mergeCell ref="E8:F8"/>
    <mergeCell ref="E70:G70"/>
    <mergeCell ref="A56:B56"/>
    <mergeCell ref="A68:H68"/>
    <mergeCell ref="A60:H60"/>
    <mergeCell ref="A42:B42"/>
    <mergeCell ref="A43:B43"/>
    <mergeCell ref="A44:B44"/>
    <mergeCell ref="A45:B45"/>
    <mergeCell ref="A58:H58"/>
    <mergeCell ref="A50:B50"/>
    <mergeCell ref="A57:H57"/>
    <mergeCell ref="A46:B46"/>
    <mergeCell ref="A47:B47"/>
    <mergeCell ref="A48:B48"/>
    <mergeCell ref="A49:B49"/>
    <mergeCell ref="A59:H59"/>
  </mergeCells>
  <printOptions horizontalCentered="1"/>
  <pageMargins left="0.25" right="0.25" top="0.5" bottom="0.25" header="0.511811023622047" footer="0.511811023622047"/>
  <pageSetup paperSize="5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8BB6-0300-46A0-937C-91848EE13CA1}">
  <sheetPr transitionEvaluation="1">
    <pageSetUpPr fitToPage="1"/>
  </sheetPr>
  <dimension ref="A1:S151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25.77734375" style="34" customWidth="1"/>
    <col min="2" max="2" width="10.77734375" style="34" customWidth="1"/>
    <col min="3" max="3" width="9.77734375" style="34" customWidth="1"/>
    <col min="4" max="4" width="12.77734375" style="34" customWidth="1"/>
    <col min="5" max="5" width="15.77734375" style="34" customWidth="1"/>
    <col min="6" max="6" width="12.77734375" style="34" customWidth="1"/>
    <col min="7" max="7" width="9.77734375" style="34" customWidth="1"/>
    <col min="8" max="8" width="12.77734375" style="34" customWidth="1"/>
    <col min="9" max="19" width="9.6640625" style="34"/>
    <col min="20" max="16384" width="9.6640625" style="7"/>
  </cols>
  <sheetData>
    <row r="1" spans="1:8" ht="9.9499999999999993" customHeight="1" thickTop="1">
      <c r="A1" s="39"/>
      <c r="B1" s="40"/>
      <c r="C1" s="40"/>
      <c r="D1" s="40"/>
      <c r="E1" s="40"/>
      <c r="F1" s="40"/>
      <c r="G1" s="40"/>
      <c r="H1" s="41"/>
    </row>
    <row r="2" spans="1:8" ht="20.100000000000001" customHeight="1">
      <c r="A2" s="462" t="s">
        <v>130</v>
      </c>
      <c r="B2" s="463"/>
      <c r="C2" s="463"/>
      <c r="D2" s="463"/>
      <c r="E2" s="463"/>
      <c r="F2" s="463"/>
      <c r="G2" s="463"/>
      <c r="H2" s="464"/>
    </row>
    <row r="3" spans="1:8" ht="9.9499999999999993" customHeight="1">
      <c r="A3" s="9"/>
      <c r="G3" s="69"/>
      <c r="H3" s="166"/>
    </row>
    <row r="4" spans="1:8" ht="15" customHeight="1">
      <c r="A4" s="67" t="s">
        <v>13</v>
      </c>
      <c r="B4" s="295" t="str">
        <f>'100 Series'!B4</f>
        <v>Merkley Oaks</v>
      </c>
      <c r="C4" s="37"/>
      <c r="D4" s="37"/>
      <c r="E4" s="69" t="s">
        <v>0</v>
      </c>
      <c r="F4" s="296">
        <f>'100 Series'!F4</f>
        <v>45748</v>
      </c>
      <c r="G4" s="332"/>
      <c r="H4" s="166"/>
    </row>
    <row r="5" spans="1:8" ht="15" customHeight="1">
      <c r="A5" s="67" t="s">
        <v>14</v>
      </c>
      <c r="B5" s="152" t="s">
        <v>243</v>
      </c>
      <c r="C5" s="35"/>
      <c r="D5" s="35"/>
      <c r="E5" s="69" t="s">
        <v>2</v>
      </c>
      <c r="F5" s="298" t="str">
        <f>'100 Series'!F5</f>
        <v>XXX - XXX</v>
      </c>
      <c r="G5" s="332"/>
      <c r="H5" s="153"/>
    </row>
    <row r="6" spans="1:8" ht="9.9499999999999993" customHeight="1">
      <c r="A6" s="67"/>
      <c r="B6" s="36" t="s">
        <v>1</v>
      </c>
      <c r="C6" s="36"/>
      <c r="D6" s="36"/>
      <c r="E6" s="36"/>
      <c r="G6" s="68"/>
      <c r="H6" s="25"/>
    </row>
    <row r="7" spans="1:8" ht="15" customHeight="1">
      <c r="A7" s="67" t="s">
        <v>3</v>
      </c>
      <c r="B7" s="152" t="str">
        <f>'100 Series'!B7</f>
        <v xml:space="preserve">T. B. A. </v>
      </c>
      <c r="C7" s="37"/>
      <c r="D7" s="94"/>
      <c r="E7" s="484" t="str">
        <f>'100 Series'!E7</f>
        <v>CONTRACT PERIOD :</v>
      </c>
      <c r="F7" s="484"/>
      <c r="G7" s="333"/>
      <c r="H7" s="154"/>
    </row>
    <row r="8" spans="1:8" ht="15" customHeight="1">
      <c r="A8" s="67" t="s">
        <v>15</v>
      </c>
      <c r="B8" s="140" t="str">
        <f>'100 Series'!B8</f>
        <v>A3D</v>
      </c>
      <c r="C8" s="36"/>
      <c r="D8" s="36"/>
      <c r="E8" s="474" t="str">
        <f>'100 Series'!E8</f>
        <v>April 1, 2024 to March 31, 2025</v>
      </c>
      <c r="F8" s="474"/>
      <c r="G8" s="333"/>
      <c r="H8" s="153"/>
    </row>
    <row r="9" spans="1:8" ht="9.9499999999999993" customHeight="1" thickBot="1">
      <c r="A9" s="27"/>
      <c r="B9" s="35"/>
      <c r="C9" s="36"/>
      <c r="D9" s="36"/>
      <c r="E9" s="36"/>
      <c r="F9" s="12"/>
      <c r="G9" s="334"/>
      <c r="H9" s="28"/>
    </row>
    <row r="10" spans="1:8" ht="20.100000000000001" customHeight="1" thickTop="1" thickBot="1">
      <c r="A10" s="141"/>
      <c r="B10" s="142" t="s">
        <v>1</v>
      </c>
      <c r="C10" s="143" t="s">
        <v>1</v>
      </c>
      <c r="D10" s="144" t="s">
        <v>1</v>
      </c>
      <c r="E10" s="145" t="s">
        <v>1</v>
      </c>
      <c r="F10" s="143" t="s">
        <v>5</v>
      </c>
      <c r="G10" s="145" t="s">
        <v>16</v>
      </c>
      <c r="H10" s="146" t="s">
        <v>6</v>
      </c>
    </row>
    <row r="11" spans="1:8" ht="15" customHeight="1" thickTop="1">
      <c r="A11" s="45" t="s">
        <v>7</v>
      </c>
      <c r="B11" s="46" t="s">
        <v>133</v>
      </c>
      <c r="C11" s="107" t="s">
        <v>134</v>
      </c>
      <c r="D11" s="108" t="s">
        <v>136</v>
      </c>
      <c r="E11" s="134" t="s">
        <v>138</v>
      </c>
      <c r="F11" s="70" t="s">
        <v>10</v>
      </c>
      <c r="G11" s="160">
        <v>0.13</v>
      </c>
      <c r="H11" s="163"/>
    </row>
    <row r="12" spans="1:8" ht="15" customHeight="1">
      <c r="A12" s="47" t="s">
        <v>1</v>
      </c>
      <c r="B12" s="42" t="s">
        <v>17</v>
      </c>
      <c r="C12" s="111" t="s">
        <v>17</v>
      </c>
      <c r="D12" s="112" t="s">
        <v>137</v>
      </c>
      <c r="E12" s="135" t="s">
        <v>197</v>
      </c>
      <c r="F12" s="71" t="s">
        <v>19</v>
      </c>
      <c r="G12" s="164"/>
      <c r="H12" s="72"/>
    </row>
    <row r="13" spans="1:8" ht="15" customHeight="1">
      <c r="A13" s="43" t="s">
        <v>8</v>
      </c>
      <c r="B13" s="44">
        <v>121</v>
      </c>
      <c r="C13" s="115"/>
      <c r="D13" s="99" t="s">
        <v>193</v>
      </c>
      <c r="E13" s="136" t="s">
        <v>139</v>
      </c>
      <c r="F13" s="71" t="s">
        <v>20</v>
      </c>
      <c r="G13" s="164" t="s">
        <v>1</v>
      </c>
      <c r="H13" s="72" t="s">
        <v>1</v>
      </c>
    </row>
    <row r="14" spans="1:8" ht="15" customHeight="1" thickBot="1">
      <c r="A14" s="48" t="s">
        <v>1</v>
      </c>
      <c r="B14" s="49">
        <v>1</v>
      </c>
      <c r="C14" s="117"/>
      <c r="D14" s="100" t="s">
        <v>194</v>
      </c>
      <c r="E14" s="118"/>
      <c r="F14" s="73">
        <v>121</v>
      </c>
      <c r="G14" s="165"/>
      <c r="H14" s="95"/>
    </row>
    <row r="15" spans="1:8" ht="18" customHeight="1" thickTop="1" thickBot="1">
      <c r="A15" s="465" t="s">
        <v>91</v>
      </c>
      <c r="B15" s="466"/>
      <c r="C15" s="466"/>
      <c r="D15" s="466"/>
      <c r="E15" s="466"/>
      <c r="F15" s="466"/>
      <c r="G15" s="466"/>
      <c r="H15" s="467"/>
    </row>
    <row r="16" spans="1:8" ht="15" customHeight="1" thickTop="1">
      <c r="A16" s="32"/>
      <c r="B16" s="62"/>
      <c r="C16" s="169"/>
      <c r="D16" s="63"/>
      <c r="E16" s="397"/>
      <c r="F16" s="398"/>
      <c r="G16" s="399"/>
      <c r="H16" s="170"/>
    </row>
    <row r="17" spans="1:9" s="34" customFormat="1" ht="15" customHeight="1">
      <c r="A17" s="43" t="s">
        <v>263</v>
      </c>
      <c r="B17" s="294">
        <v>0</v>
      </c>
      <c r="C17" s="305">
        <v>0</v>
      </c>
      <c r="D17" s="306">
        <v>0</v>
      </c>
      <c r="E17" s="395">
        <v>0</v>
      </c>
      <c r="F17" s="400">
        <f>SUM(B17:E17)</f>
        <v>0</v>
      </c>
      <c r="G17" s="401">
        <f>+F17*G$11</f>
        <v>0</v>
      </c>
      <c r="H17" s="308">
        <f>+F17+G17</f>
        <v>0</v>
      </c>
      <c r="I17" s="34" t="s">
        <v>245</v>
      </c>
    </row>
    <row r="18" spans="1:9" s="34" customFormat="1" ht="15" customHeight="1">
      <c r="A18" s="43" t="s">
        <v>264</v>
      </c>
      <c r="B18" s="294">
        <v>0</v>
      </c>
      <c r="C18" s="305">
        <v>0</v>
      </c>
      <c r="D18" s="306">
        <v>0</v>
      </c>
      <c r="E18" s="395">
        <v>0</v>
      </c>
      <c r="F18" s="400">
        <f>SUM(B18:E18)</f>
        <v>0</v>
      </c>
      <c r="G18" s="401">
        <f>+F18*G$11</f>
        <v>0</v>
      </c>
      <c r="H18" s="308">
        <f>+F18+G18</f>
        <v>0</v>
      </c>
      <c r="I18" s="34" t="s">
        <v>245</v>
      </c>
    </row>
    <row r="19" spans="1:9" s="34" customFormat="1" ht="15" customHeight="1">
      <c r="A19" s="43"/>
      <c r="B19" s="50"/>
      <c r="C19" s="97"/>
      <c r="D19" s="177"/>
      <c r="E19" s="177"/>
      <c r="F19" s="402"/>
      <c r="G19" s="403"/>
      <c r="H19" s="98"/>
    </row>
    <row r="20" spans="1:9" s="34" customFormat="1" ht="15" customHeight="1">
      <c r="A20" s="43">
        <v>203</v>
      </c>
      <c r="B20" s="294">
        <v>0</v>
      </c>
      <c r="C20" s="305">
        <v>0</v>
      </c>
      <c r="D20" s="306">
        <v>0</v>
      </c>
      <c r="E20" s="395">
        <v>0</v>
      </c>
      <c r="F20" s="400">
        <f t="shared" ref="F20" si="0">SUM(B20:E20)</f>
        <v>0</v>
      </c>
      <c r="G20" s="401">
        <f>+F20*G$11</f>
        <v>0</v>
      </c>
      <c r="H20" s="308">
        <f>+F20+G20</f>
        <v>0</v>
      </c>
      <c r="I20" s="34" t="s">
        <v>245</v>
      </c>
    </row>
    <row r="21" spans="1:9" s="34" customFormat="1" ht="15" customHeight="1">
      <c r="A21" s="336"/>
      <c r="B21" s="337"/>
      <c r="C21" s="338"/>
      <c r="D21" s="396"/>
      <c r="E21" s="429"/>
      <c r="F21" s="408"/>
      <c r="G21" s="409"/>
      <c r="H21" s="413"/>
      <c r="I21" s="339"/>
    </row>
    <row r="22" spans="1:9" s="34" customFormat="1" ht="15" customHeight="1">
      <c r="A22" s="336"/>
      <c r="B22" s="337"/>
      <c r="C22" s="338"/>
      <c r="D22" s="396"/>
      <c r="E22" s="429"/>
      <c r="F22" s="408"/>
      <c r="G22" s="409"/>
      <c r="H22" s="413"/>
      <c r="I22" s="339"/>
    </row>
    <row r="23" spans="1:9" s="34" customFormat="1" ht="15" customHeight="1">
      <c r="A23" s="336"/>
      <c r="B23" s="414"/>
      <c r="C23" s="415"/>
      <c r="D23" s="396"/>
      <c r="E23" s="429"/>
      <c r="F23" s="408"/>
      <c r="G23" s="409"/>
      <c r="H23" s="413"/>
      <c r="I23" s="339"/>
    </row>
    <row r="24" spans="1:9" s="34" customFormat="1" ht="15" customHeight="1">
      <c r="A24" s="336"/>
      <c r="B24" s="337"/>
      <c r="C24" s="338"/>
      <c r="D24" s="396"/>
      <c r="E24" s="429"/>
      <c r="F24" s="408"/>
      <c r="G24" s="409"/>
      <c r="H24" s="340"/>
      <c r="I24" s="339"/>
    </row>
    <row r="25" spans="1:9" s="34" customFormat="1" ht="15" customHeight="1">
      <c r="A25" s="336"/>
      <c r="B25" s="337"/>
      <c r="C25" s="338"/>
      <c r="D25" s="396"/>
      <c r="E25" s="429"/>
      <c r="F25" s="408"/>
      <c r="G25" s="409"/>
      <c r="H25" s="413"/>
      <c r="I25" s="339"/>
    </row>
    <row r="26" spans="1:9" s="34" customFormat="1" ht="15" customHeight="1">
      <c r="A26" s="336"/>
      <c r="B26" s="337"/>
      <c r="C26" s="338"/>
      <c r="D26" s="396"/>
      <c r="E26" s="429"/>
      <c r="F26" s="408"/>
      <c r="G26" s="409"/>
      <c r="H26" s="413"/>
      <c r="I26" s="339"/>
    </row>
    <row r="27" spans="1:9" s="34" customFormat="1" ht="15" customHeight="1">
      <c r="A27" s="336"/>
      <c r="B27" s="337"/>
      <c r="C27" s="338"/>
      <c r="D27" s="396"/>
      <c r="E27" s="429"/>
      <c r="F27" s="408"/>
      <c r="G27" s="409"/>
      <c r="H27" s="413"/>
      <c r="I27" s="339"/>
    </row>
    <row r="28" spans="1:9" s="34" customFormat="1" ht="15" customHeight="1">
      <c r="A28" s="336"/>
      <c r="B28" s="337"/>
      <c r="C28" s="338"/>
      <c r="D28" s="396"/>
      <c r="E28" s="429"/>
      <c r="F28" s="408"/>
      <c r="G28" s="409"/>
      <c r="H28" s="413"/>
      <c r="I28" s="339"/>
    </row>
    <row r="29" spans="1:9" s="34" customFormat="1" ht="15" customHeight="1">
      <c r="A29" s="336"/>
      <c r="B29" s="337"/>
      <c r="C29" s="338"/>
      <c r="D29" s="396"/>
      <c r="E29" s="429"/>
      <c r="F29" s="408"/>
      <c r="G29" s="409"/>
      <c r="H29" s="340"/>
      <c r="I29" s="339"/>
    </row>
    <row r="30" spans="1:9" s="34" customFormat="1" ht="15" customHeight="1">
      <c r="A30" s="336"/>
      <c r="B30" s="337"/>
      <c r="C30" s="338"/>
      <c r="D30" s="396"/>
      <c r="E30" s="429"/>
      <c r="F30" s="408"/>
      <c r="G30" s="409"/>
      <c r="H30" s="413"/>
      <c r="I30" s="339"/>
    </row>
    <row r="31" spans="1:9" s="34" customFormat="1" ht="15" customHeight="1">
      <c r="A31" s="336"/>
      <c r="B31" s="337"/>
      <c r="C31" s="338"/>
      <c r="D31" s="396"/>
      <c r="E31" s="429"/>
      <c r="F31" s="408"/>
      <c r="G31" s="409"/>
      <c r="H31" s="413"/>
      <c r="I31" s="339"/>
    </row>
    <row r="32" spans="1:9" s="34" customFormat="1" ht="15" customHeight="1">
      <c r="A32" s="336"/>
      <c r="B32" s="337"/>
      <c r="C32" s="338"/>
      <c r="D32" s="396"/>
      <c r="E32" s="429"/>
      <c r="F32" s="408"/>
      <c r="G32" s="409"/>
      <c r="H32" s="340"/>
      <c r="I32" s="339"/>
    </row>
    <row r="33" spans="1:12" s="34" customFormat="1" ht="15" customHeight="1">
      <c r="A33" s="336"/>
      <c r="B33" s="337"/>
      <c r="C33" s="338"/>
      <c r="D33" s="396"/>
      <c r="E33" s="429"/>
      <c r="F33" s="408"/>
      <c r="G33" s="409"/>
      <c r="H33" s="340"/>
      <c r="I33" s="339"/>
    </row>
    <row r="34" spans="1:12" s="34" customFormat="1" ht="15" customHeight="1">
      <c r="A34" s="336"/>
      <c r="B34" s="337"/>
      <c r="C34" s="338"/>
      <c r="D34" s="396"/>
      <c r="E34" s="429"/>
      <c r="F34" s="408"/>
      <c r="G34" s="409"/>
      <c r="H34" s="413"/>
      <c r="I34" s="339"/>
    </row>
    <row r="35" spans="1:12" s="34" customFormat="1" ht="15" customHeight="1">
      <c r="A35" s="336"/>
      <c r="B35" s="337"/>
      <c r="C35" s="338"/>
      <c r="D35" s="396"/>
      <c r="E35" s="429"/>
      <c r="F35" s="408"/>
      <c r="G35" s="409"/>
      <c r="H35" s="413"/>
      <c r="I35" s="339"/>
    </row>
    <row r="36" spans="1:12" s="34" customFormat="1" ht="15" customHeight="1">
      <c r="A36" s="416"/>
      <c r="B36" s="414"/>
      <c r="C36" s="415"/>
      <c r="D36" s="431"/>
      <c r="E36" s="432"/>
      <c r="F36" s="417"/>
      <c r="G36" s="418"/>
      <c r="H36" s="340"/>
      <c r="I36" s="339"/>
    </row>
    <row r="37" spans="1:12" s="34" customFormat="1" ht="15" customHeight="1">
      <c r="A37" s="341"/>
      <c r="B37" s="353"/>
      <c r="C37" s="342"/>
      <c r="D37" s="411"/>
      <c r="E37" s="412"/>
      <c r="F37" s="419"/>
      <c r="G37" s="420"/>
      <c r="H37" s="345"/>
      <c r="I37" s="339"/>
    </row>
    <row r="38" spans="1:12" s="34" customFormat="1" ht="15" customHeight="1">
      <c r="A38" s="336"/>
      <c r="B38" s="337"/>
      <c r="C38" s="338"/>
      <c r="D38" s="396"/>
      <c r="E38" s="429"/>
      <c r="F38" s="408"/>
      <c r="G38" s="409"/>
      <c r="H38" s="340"/>
      <c r="I38" s="339"/>
      <c r="J38" s="339"/>
      <c r="K38" s="339"/>
      <c r="L38" s="339"/>
    </row>
    <row r="39" spans="1:12" s="34" customFormat="1" ht="15" customHeight="1">
      <c r="A39" s="336"/>
      <c r="B39" s="337"/>
      <c r="C39" s="338"/>
      <c r="D39" s="396"/>
      <c r="E39" s="429"/>
      <c r="F39" s="408"/>
      <c r="G39" s="409"/>
      <c r="H39" s="413"/>
      <c r="I39" s="339"/>
      <c r="J39" s="339"/>
      <c r="K39" s="339"/>
      <c r="L39" s="339"/>
    </row>
    <row r="40" spans="1:12" s="34" customFormat="1" ht="15" customHeight="1">
      <c r="A40" s="336"/>
      <c r="B40" s="337"/>
      <c r="C40" s="338"/>
      <c r="D40" s="396"/>
      <c r="E40" s="429"/>
      <c r="F40" s="408"/>
      <c r="G40" s="409"/>
      <c r="H40" s="413"/>
      <c r="I40" s="339"/>
      <c r="J40" s="339"/>
      <c r="K40" s="339"/>
      <c r="L40" s="339"/>
    </row>
    <row r="41" spans="1:12" s="34" customFormat="1" ht="15" customHeight="1">
      <c r="A41" s="336"/>
      <c r="B41" s="337"/>
      <c r="C41" s="338"/>
      <c r="D41" s="396"/>
      <c r="E41" s="429"/>
      <c r="F41" s="408"/>
      <c r="G41" s="409"/>
      <c r="H41" s="413"/>
      <c r="I41" s="339"/>
    </row>
    <row r="42" spans="1:12" s="34" customFormat="1" ht="15" customHeight="1">
      <c r="A42" s="336"/>
      <c r="B42" s="337"/>
      <c r="C42" s="338"/>
      <c r="D42" s="396"/>
      <c r="E42" s="429"/>
      <c r="F42" s="408"/>
      <c r="G42" s="409"/>
      <c r="H42" s="340"/>
      <c r="I42" s="339"/>
    </row>
    <row r="43" spans="1:12" s="34" customFormat="1" ht="15" customHeight="1">
      <c r="A43" s="336"/>
      <c r="B43" s="337"/>
      <c r="C43" s="338"/>
      <c r="D43" s="396"/>
      <c r="E43" s="429"/>
      <c r="F43" s="408"/>
      <c r="G43" s="409"/>
      <c r="H43" s="413"/>
      <c r="I43" s="339"/>
    </row>
    <row r="44" spans="1:12" s="34" customFormat="1" ht="15" customHeight="1">
      <c r="A44" s="336"/>
      <c r="B44" s="337"/>
      <c r="C44" s="338"/>
      <c r="D44" s="396"/>
      <c r="E44" s="429"/>
      <c r="F44" s="408"/>
      <c r="G44" s="409"/>
      <c r="H44" s="413"/>
      <c r="I44" s="339"/>
    </row>
    <row r="45" spans="1:12" s="34" customFormat="1" ht="15" customHeight="1">
      <c r="A45" s="336"/>
      <c r="B45" s="337"/>
      <c r="C45" s="338"/>
      <c r="D45" s="396"/>
      <c r="E45" s="429"/>
      <c r="F45" s="408"/>
      <c r="G45" s="409"/>
      <c r="H45" s="340"/>
      <c r="I45" s="339"/>
    </row>
    <row r="46" spans="1:12" s="34" customFormat="1" ht="15" customHeight="1">
      <c r="A46" s="336"/>
      <c r="B46" s="337"/>
      <c r="C46" s="338"/>
      <c r="D46" s="396"/>
      <c r="E46" s="429"/>
      <c r="F46" s="408"/>
      <c r="G46" s="409"/>
      <c r="H46" s="340"/>
      <c r="I46" s="339"/>
    </row>
    <row r="47" spans="1:12" s="34" customFormat="1" ht="15" customHeight="1">
      <c r="A47" s="336"/>
      <c r="B47" s="337"/>
      <c r="C47" s="338"/>
      <c r="D47" s="396"/>
      <c r="E47" s="429"/>
      <c r="F47" s="408"/>
      <c r="G47" s="409"/>
      <c r="H47" s="413"/>
      <c r="I47" s="339"/>
    </row>
    <row r="48" spans="1:12" s="34" customFormat="1" ht="15" customHeight="1">
      <c r="A48" s="336"/>
      <c r="B48" s="337"/>
      <c r="C48" s="338"/>
      <c r="D48" s="396"/>
      <c r="E48" s="429"/>
      <c r="F48" s="408"/>
      <c r="G48" s="409"/>
      <c r="H48" s="413"/>
      <c r="I48" s="339"/>
    </row>
    <row r="49" spans="1:19" s="34" customFormat="1" ht="15" customHeight="1">
      <c r="A49" s="416"/>
      <c r="B49" s="414"/>
      <c r="C49" s="415"/>
      <c r="D49" s="431"/>
      <c r="E49" s="432"/>
      <c r="F49" s="417"/>
      <c r="G49" s="418"/>
      <c r="H49" s="340"/>
      <c r="I49" s="339"/>
    </row>
    <row r="50" spans="1:19" s="34" customFormat="1" ht="15" customHeight="1">
      <c r="A50" s="341"/>
      <c r="B50" s="353"/>
      <c r="C50" s="342"/>
      <c r="D50" s="411"/>
      <c r="E50" s="412"/>
      <c r="F50" s="419"/>
      <c r="G50" s="420"/>
      <c r="H50" s="345"/>
      <c r="I50" s="339"/>
    </row>
    <row r="51" spans="1:19" s="34" customFormat="1" ht="15" customHeight="1">
      <c r="A51" s="336"/>
      <c r="B51" s="337"/>
      <c r="C51" s="338"/>
      <c r="D51" s="396"/>
      <c r="E51" s="429"/>
      <c r="F51" s="408"/>
      <c r="G51" s="409"/>
      <c r="H51" s="340"/>
      <c r="I51" s="339"/>
      <c r="J51" s="339"/>
      <c r="K51" s="339"/>
      <c r="L51" s="339"/>
    </row>
    <row r="52" spans="1:19" s="34" customFormat="1" ht="15" customHeight="1">
      <c r="A52" s="336"/>
      <c r="B52" s="337"/>
      <c r="C52" s="338"/>
      <c r="D52" s="396"/>
      <c r="E52" s="429"/>
      <c r="F52" s="408"/>
      <c r="G52" s="409"/>
      <c r="H52" s="413"/>
      <c r="I52" s="339"/>
      <c r="J52" s="339"/>
      <c r="K52" s="339"/>
      <c r="L52" s="339"/>
    </row>
    <row r="53" spans="1:19" s="34" customFormat="1" ht="15" customHeight="1">
      <c r="A53" s="336"/>
      <c r="B53" s="337"/>
      <c r="C53" s="338"/>
      <c r="D53" s="396"/>
      <c r="E53" s="429"/>
      <c r="F53" s="408"/>
      <c r="G53" s="409"/>
      <c r="H53" s="413"/>
      <c r="I53" s="339"/>
      <c r="J53" s="339"/>
      <c r="K53" s="339"/>
      <c r="L53" s="339"/>
    </row>
    <row r="54" spans="1:19" s="34" customFormat="1" ht="15" customHeight="1">
      <c r="A54" s="336"/>
      <c r="B54" s="337"/>
      <c r="C54" s="338"/>
      <c r="D54" s="396"/>
      <c r="E54" s="429"/>
      <c r="F54" s="408"/>
      <c r="G54" s="409"/>
      <c r="H54" s="340"/>
      <c r="I54" s="339"/>
      <c r="J54" s="339"/>
      <c r="K54" s="339"/>
      <c r="L54" s="339"/>
    </row>
    <row r="55" spans="1:19" s="34" customFormat="1" ht="15" customHeight="1">
      <c r="A55" s="336"/>
      <c r="B55" s="337"/>
      <c r="C55" s="338"/>
      <c r="D55" s="396"/>
      <c r="E55" s="429"/>
      <c r="F55" s="408"/>
      <c r="G55" s="409"/>
      <c r="H55" s="413"/>
      <c r="I55" s="339"/>
      <c r="J55" s="339"/>
      <c r="K55" s="339"/>
      <c r="L55" s="339"/>
    </row>
    <row r="56" spans="1:19" s="34" customFormat="1" ht="15" customHeight="1">
      <c r="A56" s="336"/>
      <c r="B56" s="337"/>
      <c r="C56" s="338"/>
      <c r="D56" s="396"/>
      <c r="E56" s="429"/>
      <c r="F56" s="408"/>
      <c r="G56" s="409"/>
      <c r="H56" s="340"/>
      <c r="I56" s="339"/>
      <c r="J56" s="339"/>
      <c r="K56" s="339"/>
      <c r="L56" s="339"/>
    </row>
    <row r="57" spans="1:19" s="34" customFormat="1" ht="15" customHeight="1">
      <c r="A57" s="336"/>
      <c r="B57" s="337"/>
      <c r="C57" s="338"/>
      <c r="D57" s="396"/>
      <c r="E57" s="429"/>
      <c r="F57" s="408"/>
      <c r="G57" s="409"/>
      <c r="H57" s="340"/>
      <c r="I57" s="339"/>
      <c r="J57" s="339"/>
      <c r="K57" s="339"/>
      <c r="L57" s="339"/>
    </row>
    <row r="58" spans="1:19" s="34" customFormat="1" ht="15" customHeight="1">
      <c r="A58" s="336"/>
      <c r="B58" s="337"/>
      <c r="C58" s="338"/>
      <c r="D58" s="396"/>
      <c r="E58" s="429"/>
      <c r="F58" s="408"/>
      <c r="G58" s="409"/>
      <c r="H58" s="340"/>
      <c r="I58" s="339"/>
      <c r="J58" s="339"/>
      <c r="K58" s="339"/>
      <c r="L58" s="339"/>
    </row>
    <row r="59" spans="1:19" s="34" customFormat="1" ht="15" customHeight="1">
      <c r="A59" s="336"/>
      <c r="B59" s="337"/>
      <c r="C59" s="338"/>
      <c r="D59" s="396"/>
      <c r="E59" s="429"/>
      <c r="F59" s="408"/>
      <c r="G59" s="409"/>
      <c r="H59" s="340"/>
      <c r="I59" s="339"/>
      <c r="J59" s="339"/>
      <c r="K59" s="339"/>
      <c r="L59" s="339"/>
    </row>
    <row r="60" spans="1:19" s="34" customFormat="1" ht="15" customHeight="1">
      <c r="A60" s="336"/>
      <c r="B60" s="337"/>
      <c r="C60" s="338"/>
      <c r="D60" s="396"/>
      <c r="E60" s="429"/>
      <c r="F60" s="408"/>
      <c r="G60" s="409"/>
      <c r="H60" s="340"/>
      <c r="I60" s="339"/>
      <c r="J60" s="339"/>
      <c r="K60" s="339"/>
      <c r="L60" s="339"/>
    </row>
    <row r="61" spans="1:19" ht="15" customHeight="1">
      <c r="A61" s="336"/>
      <c r="B61" s="337"/>
      <c r="C61" s="338"/>
      <c r="D61" s="396"/>
      <c r="E61" s="429"/>
      <c r="F61" s="408"/>
      <c r="G61" s="409"/>
      <c r="H61" s="340"/>
      <c r="I61" s="339"/>
      <c r="J61" s="339"/>
      <c r="K61" s="339"/>
      <c r="L61" s="339"/>
    </row>
    <row r="62" spans="1:19" ht="15" customHeight="1" thickBot="1">
      <c r="A62" s="433"/>
      <c r="B62" s="434"/>
      <c r="C62" s="173"/>
      <c r="D62" s="174"/>
      <c r="E62" s="430"/>
      <c r="F62" s="410"/>
      <c r="G62" s="172"/>
      <c r="H62" s="171"/>
    </row>
    <row r="63" spans="1:19" ht="15" customHeight="1" thickTop="1">
      <c r="A63" s="481"/>
      <c r="B63" s="482"/>
      <c r="C63" s="482"/>
      <c r="D63" s="482"/>
      <c r="E63" s="482"/>
      <c r="F63" s="482"/>
      <c r="G63" s="482"/>
      <c r="H63" s="483"/>
    </row>
    <row r="64" spans="1:19" s="33" customFormat="1" ht="20.100000000000001" customHeight="1">
      <c r="A64" s="453" t="s">
        <v>12</v>
      </c>
      <c r="B64" s="454"/>
      <c r="C64" s="454"/>
      <c r="D64" s="454"/>
      <c r="E64" s="454"/>
      <c r="F64" s="454"/>
      <c r="G64" s="454"/>
      <c r="H64" s="455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</row>
    <row r="65" spans="1:19" ht="15" customHeight="1">
      <c r="A65" s="459"/>
      <c r="B65" s="460"/>
      <c r="C65" s="460"/>
      <c r="D65" s="460"/>
      <c r="E65" s="460"/>
      <c r="F65" s="460"/>
      <c r="G65" s="460"/>
      <c r="H65" s="461"/>
    </row>
    <row r="66" spans="1:19" s="198" customFormat="1" ht="15" customHeight="1">
      <c r="A66" s="477" t="s">
        <v>200</v>
      </c>
      <c r="B66" s="478"/>
      <c r="C66" s="478"/>
      <c r="D66" s="478"/>
      <c r="E66" s="478"/>
      <c r="F66" s="478"/>
      <c r="G66" s="478"/>
      <c r="H66" s="479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</row>
    <row r="67" spans="1:19" s="198" customFormat="1" ht="15" customHeight="1">
      <c r="A67" s="477" t="s">
        <v>207</v>
      </c>
      <c r="B67" s="478"/>
      <c r="C67" s="478"/>
      <c r="D67" s="478"/>
      <c r="E67" s="478"/>
      <c r="F67" s="478"/>
      <c r="G67" s="478"/>
      <c r="H67" s="479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s="198" customFormat="1" ht="15" customHeight="1">
      <c r="A68" s="477" t="s">
        <v>201</v>
      </c>
      <c r="B68" s="478"/>
      <c r="C68" s="478"/>
      <c r="D68" s="478"/>
      <c r="E68" s="478"/>
      <c r="F68" s="478"/>
      <c r="G68" s="478"/>
      <c r="H68" s="479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19" s="198" customFormat="1" ht="15" customHeight="1">
      <c r="A69" s="477" t="s">
        <v>202</v>
      </c>
      <c r="B69" s="478"/>
      <c r="C69" s="478"/>
      <c r="D69" s="478"/>
      <c r="E69" s="478"/>
      <c r="F69" s="478"/>
      <c r="G69" s="478"/>
      <c r="H69" s="479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1:19" s="198" customFormat="1" ht="15" customHeight="1">
      <c r="A70" s="477" t="s">
        <v>131</v>
      </c>
      <c r="B70" s="478"/>
      <c r="C70" s="478"/>
      <c r="D70" s="478"/>
      <c r="E70" s="478"/>
      <c r="F70" s="478"/>
      <c r="G70" s="478"/>
      <c r="H70" s="479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1:19" s="198" customFormat="1" ht="15" customHeight="1">
      <c r="A71" s="477" t="s">
        <v>203</v>
      </c>
      <c r="B71" s="478"/>
      <c r="C71" s="478"/>
      <c r="D71" s="478"/>
      <c r="E71" s="478"/>
      <c r="F71" s="478"/>
      <c r="G71" s="478"/>
      <c r="H71" s="479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</row>
    <row r="72" spans="1:19" s="198" customFormat="1" ht="15" customHeight="1">
      <c r="A72" s="477" t="s">
        <v>132</v>
      </c>
      <c r="B72" s="478"/>
      <c r="C72" s="478"/>
      <c r="D72" s="478"/>
      <c r="E72" s="478"/>
      <c r="F72" s="478"/>
      <c r="G72" s="478"/>
      <c r="H72" s="479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</row>
    <row r="73" spans="1:19" s="198" customFormat="1" ht="15" customHeight="1">
      <c r="A73" s="477" t="s">
        <v>204</v>
      </c>
      <c r="B73" s="478"/>
      <c r="C73" s="478"/>
      <c r="D73" s="478"/>
      <c r="E73" s="478"/>
      <c r="F73" s="478"/>
      <c r="G73" s="478"/>
      <c r="H73" s="479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</row>
    <row r="74" spans="1:19" s="198" customFormat="1" ht="15" customHeight="1">
      <c r="A74" s="477" t="s">
        <v>205</v>
      </c>
      <c r="B74" s="478"/>
      <c r="C74" s="478"/>
      <c r="D74" s="478"/>
      <c r="E74" s="478"/>
      <c r="F74" s="478"/>
      <c r="G74" s="478"/>
      <c r="H74" s="479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</row>
    <row r="75" spans="1:19" ht="15" customHeight="1">
      <c r="A75" s="15"/>
      <c r="B75" s="12"/>
      <c r="C75" s="12"/>
      <c r="D75" s="12"/>
      <c r="E75" s="12"/>
      <c r="F75" s="12"/>
      <c r="G75" s="38"/>
      <c r="H75" s="13"/>
    </row>
    <row r="76" spans="1:19" ht="20.100000000000001" customHeight="1">
      <c r="A76" s="15"/>
      <c r="B76" s="12"/>
      <c r="C76" s="12"/>
      <c r="D76" s="12"/>
      <c r="E76" s="480" t="s">
        <v>23</v>
      </c>
      <c r="F76" s="480"/>
      <c r="G76" s="480"/>
      <c r="H76" s="25"/>
    </row>
    <row r="77" spans="1:19" ht="15" customHeight="1">
      <c r="A77" s="15"/>
      <c r="B77" s="12"/>
      <c r="C77" s="12"/>
      <c r="D77" s="12"/>
      <c r="E77" s="12"/>
      <c r="F77" s="12"/>
      <c r="G77" s="38"/>
      <c r="H77" s="13"/>
    </row>
    <row r="78" spans="1:19" ht="15" customHeight="1">
      <c r="A78" s="15"/>
      <c r="B78" s="12"/>
      <c r="C78" s="12"/>
      <c r="D78" s="12"/>
      <c r="E78" s="12"/>
      <c r="F78" s="12"/>
      <c r="G78" s="38"/>
      <c r="H78" s="13"/>
    </row>
    <row r="79" spans="1:19" ht="20.100000000000001" customHeight="1">
      <c r="A79" s="11"/>
      <c r="B79" s="38"/>
      <c r="C79" s="38"/>
      <c r="D79" s="38"/>
      <c r="E79" s="480" t="s">
        <v>99</v>
      </c>
      <c r="F79" s="480"/>
      <c r="G79" s="480"/>
      <c r="H79" s="25"/>
    </row>
    <row r="80" spans="1:19" ht="15" customHeight="1">
      <c r="A80" s="15"/>
      <c r="B80" s="12"/>
      <c r="C80" s="12"/>
      <c r="D80" s="12"/>
      <c r="E80" s="12"/>
      <c r="F80" s="12"/>
      <c r="G80" s="38"/>
      <c r="H80" s="13"/>
    </row>
    <row r="81" spans="1:8" s="34" customFormat="1" ht="15" customHeight="1">
      <c r="A81" s="476" t="s">
        <v>11</v>
      </c>
      <c r="B81" s="475"/>
      <c r="C81" s="475"/>
      <c r="D81" s="133">
        <v>60</v>
      </c>
      <c r="E81" s="31" t="s">
        <v>140</v>
      </c>
      <c r="F81" s="31"/>
      <c r="G81" s="31"/>
      <c r="H81" s="10"/>
    </row>
    <row r="82" spans="1:8" s="34" customFormat="1" ht="15" customHeight="1" thickBot="1">
      <c r="A82" s="16"/>
      <c r="B82" s="17"/>
      <c r="C82" s="17"/>
      <c r="D82" s="17"/>
      <c r="E82" s="17"/>
      <c r="F82" s="17"/>
      <c r="G82" s="17"/>
      <c r="H82" s="18"/>
    </row>
    <row r="83" spans="1:8" s="34" customFormat="1" ht="15" customHeight="1" thickTop="1">
      <c r="A83" s="12"/>
      <c r="B83" s="12"/>
      <c r="C83" s="12"/>
      <c r="D83" s="12"/>
      <c r="E83" s="12"/>
      <c r="F83" s="12"/>
      <c r="G83" s="12"/>
      <c r="H83" s="12"/>
    </row>
    <row r="84" spans="1:8" s="34" customFormat="1" ht="15" customHeight="1">
      <c r="A84" s="12"/>
      <c r="B84" s="12"/>
      <c r="C84" s="12"/>
      <c r="D84" s="12"/>
      <c r="E84" s="12"/>
      <c r="F84" s="12"/>
      <c r="G84" s="12"/>
      <c r="H84" s="12"/>
    </row>
    <row r="85" spans="1:8" s="34" customFormat="1" ht="15" customHeight="1">
      <c r="A85" s="12"/>
      <c r="B85" s="12"/>
      <c r="C85" s="12"/>
      <c r="D85" s="12"/>
      <c r="E85" s="12"/>
      <c r="F85" s="12"/>
      <c r="G85" s="12"/>
      <c r="H85" s="12"/>
    </row>
    <row r="86" spans="1:8" s="34" customFormat="1" ht="15" customHeight="1"/>
    <row r="87" spans="1:8" s="34" customFormat="1" ht="15" customHeight="1"/>
    <row r="88" spans="1:8" s="34" customFormat="1" ht="15" customHeight="1"/>
    <row r="89" spans="1:8" s="34" customFormat="1" ht="15" customHeight="1"/>
    <row r="90" spans="1:8" s="34" customFormat="1" ht="15" customHeight="1"/>
    <row r="91" spans="1:8" s="34" customFormat="1" ht="15" customHeight="1"/>
    <row r="92" spans="1:8" s="34" customFormat="1" ht="15" customHeight="1"/>
    <row r="93" spans="1:8" s="34" customFormat="1" ht="15" customHeight="1"/>
    <row r="94" spans="1:8" s="34" customFormat="1" ht="15" customHeight="1"/>
    <row r="95" spans="1:8" s="34" customFormat="1" ht="15" customHeight="1"/>
    <row r="96" spans="1:8" s="34" customFormat="1" ht="15" customHeight="1"/>
    <row r="97" s="34" customFormat="1" ht="15" customHeight="1"/>
    <row r="98" s="34" customFormat="1" ht="15" customHeight="1"/>
    <row r="99" s="34" customFormat="1" ht="15" customHeight="1"/>
    <row r="100" s="34" customFormat="1" ht="15" customHeight="1"/>
    <row r="101" s="34" customFormat="1" ht="15" customHeight="1"/>
    <row r="102" s="34" customFormat="1" ht="15" customHeight="1"/>
    <row r="103" s="34" customFormat="1" ht="15" customHeight="1"/>
    <row r="104" s="34" customFormat="1" ht="15" customHeight="1"/>
    <row r="105" s="34" customFormat="1" ht="15" customHeight="1"/>
    <row r="106" s="34" customFormat="1" ht="15" customHeight="1"/>
    <row r="107" s="34" customFormat="1" ht="15" customHeight="1"/>
    <row r="108" s="34" customFormat="1" ht="15" customHeight="1"/>
    <row r="109" s="34" customFormat="1" ht="15" customHeight="1"/>
    <row r="110" s="34" customFormat="1" ht="15" customHeight="1"/>
    <row r="111" s="34" customFormat="1" ht="15" customHeight="1"/>
    <row r="112" s="34" customFormat="1" ht="15" customHeight="1"/>
    <row r="113" s="34" customFormat="1" ht="15" customHeight="1"/>
    <row r="114" s="34" customFormat="1" ht="15" customHeight="1"/>
    <row r="115" s="34" customFormat="1" ht="15" customHeight="1"/>
    <row r="116" s="34" customFormat="1" ht="15" customHeight="1"/>
    <row r="117" s="34" customFormat="1" ht="15" customHeight="1"/>
    <row r="118" s="34" customFormat="1" ht="15" customHeight="1"/>
    <row r="119" s="34" customFormat="1" ht="15" customHeight="1"/>
    <row r="120" s="34" customFormat="1" ht="15" customHeight="1"/>
    <row r="121" s="34" customFormat="1" ht="15" customHeight="1"/>
    <row r="122" s="34" customFormat="1" ht="15" customHeight="1"/>
    <row r="123" s="34" customFormat="1" ht="15" customHeight="1"/>
    <row r="124" s="34" customFormat="1" ht="15" customHeight="1"/>
    <row r="125" s="34" customFormat="1" ht="15" customHeight="1"/>
    <row r="126" s="34" customFormat="1" ht="15" customHeight="1"/>
    <row r="127" s="34" customFormat="1" ht="15" customHeight="1"/>
    <row r="128" s="34" customFormat="1" ht="15" customHeight="1"/>
    <row r="129" s="34" customFormat="1" ht="15" customHeight="1"/>
    <row r="130" s="34" customFormat="1" ht="15" customHeight="1"/>
    <row r="131" s="34" customFormat="1" ht="15" customHeight="1"/>
    <row r="132" s="34" customFormat="1" ht="15" customHeight="1"/>
    <row r="133" s="34" customFormat="1" ht="15" customHeight="1"/>
    <row r="134" s="34" customFormat="1" ht="15" customHeight="1"/>
    <row r="135" s="34" customFormat="1" ht="15" customHeight="1"/>
    <row r="136" s="34" customFormat="1" ht="15" customHeight="1"/>
    <row r="137" s="34" customFormat="1" ht="15" customHeight="1"/>
    <row r="138" s="34" customFormat="1" ht="15" customHeight="1"/>
    <row r="139" s="34" customFormat="1" ht="15" customHeight="1"/>
    <row r="140" s="34" customFormat="1" ht="15" customHeight="1"/>
    <row r="141" s="34" customFormat="1" ht="15" customHeight="1"/>
    <row r="142" s="34" customFormat="1" ht="15" customHeight="1"/>
    <row r="143" s="34" customFormat="1" ht="15" customHeight="1"/>
    <row r="144" s="34" customFormat="1" ht="15" customHeight="1"/>
    <row r="145" s="34" customFormat="1" ht="15" customHeight="1"/>
    <row r="146" s="34" customFormat="1" ht="15" customHeight="1"/>
    <row r="147" s="34" customFormat="1" ht="15" customHeight="1"/>
    <row r="148" s="34" customFormat="1" ht="15" customHeight="1"/>
    <row r="149" s="34" customFormat="1" ht="15" customHeight="1"/>
    <row r="150" s="34" customFormat="1" ht="15" customHeight="1"/>
    <row r="151" s="34" customFormat="1" ht="15" customHeight="1"/>
  </sheetData>
  <mergeCells count="19">
    <mergeCell ref="A70:H70"/>
    <mergeCell ref="A63:H63"/>
    <mergeCell ref="A64:H64"/>
    <mergeCell ref="A2:H2"/>
    <mergeCell ref="E7:F7"/>
    <mergeCell ref="E8:F8"/>
    <mergeCell ref="A15:H15"/>
    <mergeCell ref="A65:H65"/>
    <mergeCell ref="A66:H66"/>
    <mergeCell ref="A67:H67"/>
    <mergeCell ref="A68:H68"/>
    <mergeCell ref="A69:H69"/>
    <mergeCell ref="A81:C81"/>
    <mergeCell ref="A71:H71"/>
    <mergeCell ref="A72:H72"/>
    <mergeCell ref="A73:H73"/>
    <mergeCell ref="A74:H74"/>
    <mergeCell ref="E76:G76"/>
    <mergeCell ref="E79:G79"/>
  </mergeCells>
  <printOptions horizontalCentered="1"/>
  <pageMargins left="0.25" right="0.25" top="0.5" bottom="0.25" header="0.511811023622047" footer="0.511811023622047"/>
  <pageSetup paperSize="5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8A4B-6FCA-4FDC-B039-2BA9BEF1DDC7}">
  <sheetPr transitionEvaluation="1">
    <pageSetUpPr fitToPage="1"/>
  </sheetPr>
  <dimension ref="A1:S151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25.77734375" style="34" customWidth="1"/>
    <col min="2" max="2" width="10.77734375" style="34" customWidth="1"/>
    <col min="3" max="3" width="9.77734375" style="34" customWidth="1"/>
    <col min="4" max="4" width="12.77734375" style="34" customWidth="1"/>
    <col min="5" max="5" width="15.77734375" style="34" customWidth="1"/>
    <col min="6" max="6" width="12.77734375" style="34" customWidth="1"/>
    <col min="7" max="7" width="9.77734375" style="34" customWidth="1"/>
    <col min="8" max="8" width="12.77734375" style="34" customWidth="1"/>
    <col min="9" max="19" width="9.6640625" style="34"/>
    <col min="20" max="16384" width="9.6640625" style="7"/>
  </cols>
  <sheetData>
    <row r="1" spans="1:8" ht="9.9499999999999993" customHeight="1" thickTop="1">
      <c r="A1" s="39"/>
      <c r="B1" s="40"/>
      <c r="C1" s="40"/>
      <c r="D1" s="40"/>
      <c r="E1" s="40"/>
      <c r="F1" s="40"/>
      <c r="G1" s="40"/>
      <c r="H1" s="41"/>
    </row>
    <row r="2" spans="1:8" ht="20.100000000000001" customHeight="1">
      <c r="A2" s="462" t="s">
        <v>130</v>
      </c>
      <c r="B2" s="463"/>
      <c r="C2" s="463"/>
      <c r="D2" s="463"/>
      <c r="E2" s="463"/>
      <c r="F2" s="463"/>
      <c r="G2" s="463"/>
      <c r="H2" s="464"/>
    </row>
    <row r="3" spans="1:8" ht="9.9499999999999993" customHeight="1">
      <c r="A3" s="9"/>
      <c r="G3" s="69"/>
      <c r="H3" s="166"/>
    </row>
    <row r="4" spans="1:8" ht="15" customHeight="1">
      <c r="A4" s="67" t="s">
        <v>13</v>
      </c>
      <c r="B4" s="295" t="str">
        <f>'100 Series'!B4</f>
        <v>Merkley Oaks</v>
      </c>
      <c r="C4" s="37"/>
      <c r="D4" s="37"/>
      <c r="E4" s="69" t="s">
        <v>0</v>
      </c>
      <c r="F4" s="296">
        <f>'100 Series'!F4</f>
        <v>45748</v>
      </c>
      <c r="G4" s="332"/>
      <c r="H4" s="166"/>
    </row>
    <row r="5" spans="1:8" ht="15" customHeight="1">
      <c r="A5" s="67" t="s">
        <v>14</v>
      </c>
      <c r="B5" s="152" t="s">
        <v>24</v>
      </c>
      <c r="C5" s="35"/>
      <c r="D5" s="35"/>
      <c r="E5" s="69" t="s">
        <v>2</v>
      </c>
      <c r="F5" s="298" t="str">
        <f>'100 Series'!F5</f>
        <v>XXX - XXX</v>
      </c>
      <c r="G5" s="332"/>
      <c r="H5" s="153"/>
    </row>
    <row r="6" spans="1:8" ht="9.9499999999999993" customHeight="1">
      <c r="A6" s="67"/>
      <c r="B6" s="36" t="s">
        <v>1</v>
      </c>
      <c r="C6" s="36"/>
      <c r="D6" s="36"/>
      <c r="E6" s="36"/>
      <c r="G6" s="68"/>
      <c r="H6" s="25"/>
    </row>
    <row r="7" spans="1:8" ht="15" customHeight="1">
      <c r="A7" s="67" t="s">
        <v>3</v>
      </c>
      <c r="B7" s="152" t="str">
        <f>'100 Series'!B7</f>
        <v xml:space="preserve">T. B. A. </v>
      </c>
      <c r="C7" s="37"/>
      <c r="D7" s="94"/>
      <c r="E7" s="484" t="str">
        <f>'100 Series'!E7</f>
        <v>CONTRACT PERIOD :</v>
      </c>
      <c r="F7" s="484"/>
      <c r="G7" s="333"/>
      <c r="H7" s="154"/>
    </row>
    <row r="8" spans="1:8" ht="15" customHeight="1">
      <c r="A8" s="67" t="s">
        <v>15</v>
      </c>
      <c r="B8" s="140" t="str">
        <f>'100 Series'!B8</f>
        <v>A3D</v>
      </c>
      <c r="C8" s="36"/>
      <c r="D8" s="36"/>
      <c r="E8" s="474" t="str">
        <f>'100 Series'!E8</f>
        <v>April 1, 2024 to March 31, 2025</v>
      </c>
      <c r="F8" s="474"/>
      <c r="G8" s="333"/>
      <c r="H8" s="153"/>
    </row>
    <row r="9" spans="1:8" ht="9.9499999999999993" customHeight="1" thickBot="1">
      <c r="A9" s="27"/>
      <c r="B9" s="35"/>
      <c r="C9" s="36"/>
      <c r="D9" s="36"/>
      <c r="E9" s="36"/>
      <c r="F9" s="12"/>
      <c r="G9" s="334"/>
      <c r="H9" s="28"/>
    </row>
    <row r="10" spans="1:8" ht="20.100000000000001" customHeight="1" thickTop="1" thickBot="1">
      <c r="A10" s="141"/>
      <c r="B10" s="142" t="s">
        <v>1</v>
      </c>
      <c r="C10" s="143" t="s">
        <v>1</v>
      </c>
      <c r="D10" s="144" t="s">
        <v>1</v>
      </c>
      <c r="E10" s="145" t="s">
        <v>1</v>
      </c>
      <c r="F10" s="143" t="s">
        <v>5</v>
      </c>
      <c r="G10" s="145" t="s">
        <v>16</v>
      </c>
      <c r="H10" s="146" t="s">
        <v>6</v>
      </c>
    </row>
    <row r="11" spans="1:8" ht="15" customHeight="1" thickTop="1">
      <c r="A11" s="45" t="s">
        <v>7</v>
      </c>
      <c r="B11" s="46" t="s">
        <v>133</v>
      </c>
      <c r="C11" s="107" t="s">
        <v>134</v>
      </c>
      <c r="D11" s="108" t="s">
        <v>136</v>
      </c>
      <c r="E11" s="134" t="s">
        <v>138</v>
      </c>
      <c r="F11" s="70" t="s">
        <v>10</v>
      </c>
      <c r="G11" s="160">
        <v>0.13</v>
      </c>
      <c r="H11" s="163"/>
    </row>
    <row r="12" spans="1:8" ht="15" customHeight="1">
      <c r="A12" s="47" t="s">
        <v>1</v>
      </c>
      <c r="B12" s="42" t="s">
        <v>17</v>
      </c>
      <c r="C12" s="111" t="s">
        <v>17</v>
      </c>
      <c r="D12" s="112" t="s">
        <v>137</v>
      </c>
      <c r="E12" s="135" t="s">
        <v>197</v>
      </c>
      <c r="F12" s="71" t="s">
        <v>19</v>
      </c>
      <c r="G12" s="164"/>
      <c r="H12" s="72"/>
    </row>
    <row r="13" spans="1:8" ht="15" customHeight="1">
      <c r="A13" s="43" t="s">
        <v>8</v>
      </c>
      <c r="B13" s="44">
        <v>121</v>
      </c>
      <c r="C13" s="115"/>
      <c r="D13" s="99" t="s">
        <v>193</v>
      </c>
      <c r="E13" s="136" t="s">
        <v>139</v>
      </c>
      <c r="F13" s="71" t="s">
        <v>20</v>
      </c>
      <c r="G13" s="164" t="s">
        <v>1</v>
      </c>
      <c r="H13" s="72" t="s">
        <v>1</v>
      </c>
    </row>
    <row r="14" spans="1:8" ht="15" customHeight="1" thickBot="1">
      <c r="A14" s="48" t="s">
        <v>1</v>
      </c>
      <c r="B14" s="49">
        <v>1</v>
      </c>
      <c r="C14" s="117"/>
      <c r="D14" s="100" t="s">
        <v>194</v>
      </c>
      <c r="E14" s="118"/>
      <c r="F14" s="73">
        <v>121</v>
      </c>
      <c r="G14" s="165"/>
      <c r="H14" s="95"/>
    </row>
    <row r="15" spans="1:8" ht="18" customHeight="1" thickTop="1" thickBot="1">
      <c r="A15" s="465" t="s">
        <v>91</v>
      </c>
      <c r="B15" s="466"/>
      <c r="C15" s="466"/>
      <c r="D15" s="466"/>
      <c r="E15" s="466"/>
      <c r="F15" s="466"/>
      <c r="G15" s="466"/>
      <c r="H15" s="467"/>
    </row>
    <row r="16" spans="1:8" ht="15" customHeight="1" thickTop="1">
      <c r="A16" s="32"/>
      <c r="B16" s="62"/>
      <c r="C16" s="169"/>
      <c r="D16" s="421"/>
      <c r="E16" s="422"/>
      <c r="F16" s="398"/>
      <c r="G16" s="399"/>
      <c r="H16" s="170"/>
    </row>
    <row r="17" spans="1:9" ht="15" customHeight="1">
      <c r="A17" s="43" t="s">
        <v>235</v>
      </c>
      <c r="B17" s="294">
        <v>0</v>
      </c>
      <c r="C17" s="305">
        <v>0</v>
      </c>
      <c r="D17" s="423">
        <v>0</v>
      </c>
      <c r="E17" s="424">
        <v>0</v>
      </c>
      <c r="F17" s="400">
        <f>SUM(B17:E17)</f>
        <v>0</v>
      </c>
      <c r="G17" s="401">
        <f>+F17*G$11</f>
        <v>0</v>
      </c>
      <c r="H17" s="308">
        <f>+F17+G17</f>
        <v>0</v>
      </c>
      <c r="I17" s="34" t="s">
        <v>184</v>
      </c>
    </row>
    <row r="18" spans="1:9" ht="15" customHeight="1">
      <c r="A18" s="43" t="s">
        <v>234</v>
      </c>
      <c r="B18" s="294">
        <v>0</v>
      </c>
      <c r="C18" s="305">
        <v>0</v>
      </c>
      <c r="D18" s="423">
        <v>0</v>
      </c>
      <c r="E18" s="424">
        <v>0</v>
      </c>
      <c r="F18" s="400">
        <f t="shared" ref="F18:F37" si="0">SUM(B18:E18)</f>
        <v>0</v>
      </c>
      <c r="G18" s="401">
        <f>+F18*G$11</f>
        <v>0</v>
      </c>
      <c r="H18" s="308">
        <f>+F18+G18</f>
        <v>0</v>
      </c>
    </row>
    <row r="19" spans="1:9" ht="15" customHeight="1">
      <c r="A19" s="43"/>
      <c r="B19" s="50"/>
      <c r="C19" s="97"/>
      <c r="D19" s="425"/>
      <c r="E19" s="426"/>
      <c r="F19" s="402"/>
      <c r="G19" s="403"/>
      <c r="H19" s="98"/>
    </row>
    <row r="20" spans="1:9" ht="15" customHeight="1">
      <c r="A20" s="43" t="s">
        <v>232</v>
      </c>
      <c r="B20" s="294">
        <v>0</v>
      </c>
      <c r="C20" s="305">
        <v>0</v>
      </c>
      <c r="D20" s="423">
        <v>0</v>
      </c>
      <c r="E20" s="424">
        <v>0</v>
      </c>
      <c r="F20" s="400">
        <f t="shared" ref="F20:F23" si="1">SUM(B20:E20)</f>
        <v>0</v>
      </c>
      <c r="G20" s="401">
        <f>+F20*G$11</f>
        <v>0</v>
      </c>
      <c r="H20" s="308">
        <f>+F20+G20</f>
        <v>0</v>
      </c>
      <c r="I20" s="34" t="s">
        <v>188</v>
      </c>
    </row>
    <row r="21" spans="1:9" ht="15" customHeight="1">
      <c r="A21" s="43" t="s">
        <v>231</v>
      </c>
      <c r="B21" s="294">
        <v>0</v>
      </c>
      <c r="C21" s="305">
        <v>0</v>
      </c>
      <c r="D21" s="423">
        <v>0</v>
      </c>
      <c r="E21" s="424">
        <v>0</v>
      </c>
      <c r="F21" s="400">
        <f t="shared" si="1"/>
        <v>0</v>
      </c>
      <c r="G21" s="401">
        <f>+F21*G$11</f>
        <v>0</v>
      </c>
      <c r="H21" s="308">
        <f>+F21+G21</f>
        <v>0</v>
      </c>
    </row>
    <row r="22" spans="1:9" ht="15" customHeight="1">
      <c r="A22" s="43" t="s">
        <v>233</v>
      </c>
      <c r="B22" s="294">
        <v>0</v>
      </c>
      <c r="C22" s="305">
        <v>0</v>
      </c>
      <c r="D22" s="423">
        <v>0</v>
      </c>
      <c r="E22" s="424">
        <v>0</v>
      </c>
      <c r="F22" s="400">
        <f t="shared" si="1"/>
        <v>0</v>
      </c>
      <c r="G22" s="401">
        <f>+F22*G$11</f>
        <v>0</v>
      </c>
      <c r="H22" s="308">
        <f>+F22+G22</f>
        <v>0</v>
      </c>
    </row>
    <row r="23" spans="1:9" ht="15" customHeight="1">
      <c r="A23" s="43" t="s">
        <v>236</v>
      </c>
      <c r="B23" s="346">
        <v>0</v>
      </c>
      <c r="C23" s="347">
        <v>0</v>
      </c>
      <c r="D23" s="423">
        <v>0</v>
      </c>
      <c r="E23" s="424">
        <v>0</v>
      </c>
      <c r="F23" s="400">
        <f t="shared" si="1"/>
        <v>0</v>
      </c>
      <c r="G23" s="401">
        <f>+F23*G$11</f>
        <v>0</v>
      </c>
      <c r="H23" s="308">
        <f>+F23+G23</f>
        <v>0</v>
      </c>
    </row>
    <row r="24" spans="1:9" ht="15" customHeight="1">
      <c r="A24" s="43"/>
      <c r="B24" s="50"/>
      <c r="C24" s="97"/>
      <c r="D24" s="425"/>
      <c r="E24" s="426"/>
      <c r="F24" s="402"/>
      <c r="G24" s="403"/>
      <c r="H24" s="98"/>
    </row>
    <row r="25" spans="1:9" ht="15" customHeight="1">
      <c r="A25" s="43" t="s">
        <v>96</v>
      </c>
      <c r="B25" s="294">
        <v>0</v>
      </c>
      <c r="C25" s="305">
        <v>0</v>
      </c>
      <c r="D25" s="423">
        <v>0</v>
      </c>
      <c r="E25" s="424">
        <v>0</v>
      </c>
      <c r="F25" s="400">
        <f t="shared" si="0"/>
        <v>0</v>
      </c>
      <c r="G25" s="401">
        <f>+F25*G$11</f>
        <v>0</v>
      </c>
      <c r="H25" s="308">
        <f>+F25+G25</f>
        <v>0</v>
      </c>
      <c r="I25" s="34" t="s">
        <v>185</v>
      </c>
    </row>
    <row r="26" spans="1:9" ht="15" customHeight="1">
      <c r="A26" s="43" t="s">
        <v>97</v>
      </c>
      <c r="B26" s="294">
        <v>0</v>
      </c>
      <c r="C26" s="305">
        <v>0</v>
      </c>
      <c r="D26" s="423">
        <v>0</v>
      </c>
      <c r="E26" s="424">
        <v>0</v>
      </c>
      <c r="F26" s="400">
        <f t="shared" si="0"/>
        <v>0</v>
      </c>
      <c r="G26" s="401">
        <f>+F26*G$11</f>
        <v>0</v>
      </c>
      <c r="H26" s="308">
        <f>+F26+G26</f>
        <v>0</v>
      </c>
    </row>
    <row r="27" spans="1:9" ht="15" customHeight="1">
      <c r="A27" s="43" t="s">
        <v>152</v>
      </c>
      <c r="B27" s="294">
        <v>0</v>
      </c>
      <c r="C27" s="305">
        <v>0</v>
      </c>
      <c r="D27" s="423">
        <v>0</v>
      </c>
      <c r="E27" s="424">
        <v>0</v>
      </c>
      <c r="F27" s="400">
        <f t="shared" ref="F27" si="2">SUM(B27:E27)</f>
        <v>0</v>
      </c>
      <c r="G27" s="401">
        <f>+F27*G$11</f>
        <v>0</v>
      </c>
      <c r="H27" s="308">
        <f>+F27+G27</f>
        <v>0</v>
      </c>
    </row>
    <row r="28" spans="1:9" ht="15" customHeight="1">
      <c r="A28" s="43" t="s">
        <v>153</v>
      </c>
      <c r="B28" s="294">
        <v>0</v>
      </c>
      <c r="C28" s="305">
        <v>0</v>
      </c>
      <c r="D28" s="423">
        <v>0</v>
      </c>
      <c r="E28" s="424">
        <v>0</v>
      </c>
      <c r="F28" s="400">
        <f t="shared" si="0"/>
        <v>0</v>
      </c>
      <c r="G28" s="401">
        <f>+F28*G$11</f>
        <v>0</v>
      </c>
      <c r="H28" s="308">
        <f>+F28+G28</f>
        <v>0</v>
      </c>
    </row>
    <row r="29" spans="1:9" ht="15" customHeight="1">
      <c r="A29" s="43"/>
      <c r="B29" s="50"/>
      <c r="C29" s="97"/>
      <c r="D29" s="425"/>
      <c r="E29" s="426"/>
      <c r="F29" s="402"/>
      <c r="G29" s="403"/>
      <c r="H29" s="98"/>
    </row>
    <row r="30" spans="1:9" ht="15" customHeight="1">
      <c r="A30" s="43" t="s">
        <v>237</v>
      </c>
      <c r="B30" s="294">
        <v>0</v>
      </c>
      <c r="C30" s="305">
        <v>0</v>
      </c>
      <c r="D30" s="423">
        <v>0</v>
      </c>
      <c r="E30" s="424">
        <v>0</v>
      </c>
      <c r="F30" s="400">
        <f t="shared" si="0"/>
        <v>0</v>
      </c>
      <c r="G30" s="401">
        <f>+F30*G$11</f>
        <v>0</v>
      </c>
      <c r="H30" s="308">
        <f>+F30+G30</f>
        <v>0</v>
      </c>
      <c r="I30" s="34" t="s">
        <v>185</v>
      </c>
    </row>
    <row r="31" spans="1:9" ht="15" customHeight="1">
      <c r="A31" s="43" t="s">
        <v>238</v>
      </c>
      <c r="B31" s="294">
        <v>0</v>
      </c>
      <c r="C31" s="305">
        <v>0</v>
      </c>
      <c r="D31" s="423">
        <v>0</v>
      </c>
      <c r="E31" s="424">
        <v>0</v>
      </c>
      <c r="F31" s="400">
        <f t="shared" si="0"/>
        <v>0</v>
      </c>
      <c r="G31" s="401">
        <f>+F31*G$11</f>
        <v>0</v>
      </c>
      <c r="H31" s="308">
        <f>+F31+G31</f>
        <v>0</v>
      </c>
    </row>
    <row r="32" spans="1:9" ht="15" customHeight="1">
      <c r="A32" s="43"/>
      <c r="B32" s="50"/>
      <c r="C32" s="97"/>
      <c r="D32" s="425"/>
      <c r="E32" s="426"/>
      <c r="F32" s="402"/>
      <c r="G32" s="403"/>
      <c r="H32" s="98"/>
    </row>
    <row r="33" spans="1:12" ht="15" customHeight="1">
      <c r="A33" s="43"/>
      <c r="B33" s="50"/>
      <c r="C33" s="97"/>
      <c r="D33" s="425"/>
      <c r="E33" s="426"/>
      <c r="F33" s="402"/>
      <c r="G33" s="403"/>
      <c r="H33" s="98"/>
    </row>
    <row r="34" spans="1:12" ht="15" customHeight="1">
      <c r="A34" s="43" t="s">
        <v>239</v>
      </c>
      <c r="B34" s="294">
        <v>0</v>
      </c>
      <c r="C34" s="305">
        <v>0</v>
      </c>
      <c r="D34" s="423">
        <v>0</v>
      </c>
      <c r="E34" s="424">
        <v>0</v>
      </c>
      <c r="F34" s="400">
        <f t="shared" si="0"/>
        <v>0</v>
      </c>
      <c r="G34" s="401">
        <f>+F34*G$11</f>
        <v>0</v>
      </c>
      <c r="H34" s="308">
        <f>+F34+G34</f>
        <v>0</v>
      </c>
      <c r="I34" s="34" t="s">
        <v>185</v>
      </c>
    </row>
    <row r="35" spans="1:12" ht="15" customHeight="1">
      <c r="A35" s="43" t="s">
        <v>240</v>
      </c>
      <c r="B35" s="294">
        <v>0</v>
      </c>
      <c r="C35" s="305">
        <v>0</v>
      </c>
      <c r="D35" s="423">
        <v>0</v>
      </c>
      <c r="E35" s="424">
        <v>0</v>
      </c>
      <c r="F35" s="400">
        <f t="shared" si="0"/>
        <v>0</v>
      </c>
      <c r="G35" s="401">
        <f>+F35*G$11</f>
        <v>0</v>
      </c>
      <c r="H35" s="308">
        <f>+F35+G35</f>
        <v>0</v>
      </c>
    </row>
    <row r="36" spans="1:12" ht="15" customHeight="1">
      <c r="A36" s="197" t="s">
        <v>241</v>
      </c>
      <c r="B36" s="346">
        <v>0</v>
      </c>
      <c r="C36" s="347">
        <v>0</v>
      </c>
      <c r="D36" s="427">
        <v>0</v>
      </c>
      <c r="E36" s="428">
        <v>0</v>
      </c>
      <c r="F36" s="404">
        <f t="shared" ref="F36" si="3">SUM(B36:E36)</f>
        <v>0</v>
      </c>
      <c r="G36" s="405">
        <f>+F36*G$11</f>
        <v>0</v>
      </c>
      <c r="H36" s="348">
        <f>+F36+G36</f>
        <v>0</v>
      </c>
    </row>
    <row r="37" spans="1:12" ht="15" customHeight="1">
      <c r="A37" s="137" t="s">
        <v>242</v>
      </c>
      <c r="B37" s="293">
        <v>0</v>
      </c>
      <c r="C37" s="299">
        <v>0</v>
      </c>
      <c r="D37" s="321">
        <v>0</v>
      </c>
      <c r="E37" s="327">
        <v>0</v>
      </c>
      <c r="F37" s="406">
        <f t="shared" si="0"/>
        <v>0</v>
      </c>
      <c r="G37" s="407">
        <f>+F37*G$11</f>
        <v>0</v>
      </c>
      <c r="H37" s="304">
        <f>+F37+G37</f>
        <v>0</v>
      </c>
    </row>
    <row r="38" spans="1:12" ht="15" customHeight="1">
      <c r="A38" s="336"/>
      <c r="B38" s="337"/>
      <c r="C38" s="338"/>
      <c r="D38" s="396"/>
      <c r="E38" s="429"/>
      <c r="F38" s="408"/>
      <c r="G38" s="409"/>
      <c r="H38" s="340"/>
      <c r="I38" s="339"/>
      <c r="J38" s="339"/>
      <c r="K38" s="339"/>
      <c r="L38" s="339"/>
    </row>
    <row r="39" spans="1:12" ht="15" customHeight="1">
      <c r="A39" s="336" t="s">
        <v>208</v>
      </c>
      <c r="B39" s="294">
        <v>0</v>
      </c>
      <c r="C39" s="305">
        <v>0</v>
      </c>
      <c r="D39" s="423">
        <v>0</v>
      </c>
      <c r="E39" s="424">
        <v>0</v>
      </c>
      <c r="F39" s="400">
        <f t="shared" ref="F39:F40" si="4">SUM(B39:E39)</f>
        <v>0</v>
      </c>
      <c r="G39" s="401">
        <f>+F39*G$11</f>
        <v>0</v>
      </c>
      <c r="H39" s="308">
        <f>+F39+G39</f>
        <v>0</v>
      </c>
      <c r="I39" s="339" t="s">
        <v>185</v>
      </c>
      <c r="J39" s="339"/>
      <c r="K39" s="339"/>
      <c r="L39" s="339"/>
    </row>
    <row r="40" spans="1:12" ht="15" customHeight="1">
      <c r="A40" s="336" t="s">
        <v>209</v>
      </c>
      <c r="B40" s="294">
        <v>0</v>
      </c>
      <c r="C40" s="305">
        <v>0</v>
      </c>
      <c r="D40" s="423">
        <v>0</v>
      </c>
      <c r="E40" s="424">
        <v>0</v>
      </c>
      <c r="F40" s="400">
        <f t="shared" si="4"/>
        <v>0</v>
      </c>
      <c r="G40" s="401">
        <f>+F40*G$11</f>
        <v>0</v>
      </c>
      <c r="H40" s="308">
        <f>+F40+G40</f>
        <v>0</v>
      </c>
      <c r="I40" s="339"/>
      <c r="J40" s="339"/>
      <c r="K40" s="339"/>
      <c r="L40" s="339"/>
    </row>
    <row r="41" spans="1:12" ht="15" customHeight="1">
      <c r="A41" s="336"/>
      <c r="B41" s="337"/>
      <c r="C41" s="338"/>
      <c r="D41" s="396"/>
      <c r="E41" s="429"/>
      <c r="F41" s="408"/>
      <c r="G41" s="409"/>
      <c r="H41" s="340"/>
      <c r="I41" s="339"/>
      <c r="J41" s="339"/>
      <c r="K41" s="339"/>
      <c r="L41" s="339"/>
    </row>
    <row r="42" spans="1:12" ht="15" customHeight="1">
      <c r="A42" s="336" t="s">
        <v>210</v>
      </c>
      <c r="B42" s="294">
        <v>0</v>
      </c>
      <c r="C42" s="305">
        <v>0</v>
      </c>
      <c r="D42" s="423">
        <v>0</v>
      </c>
      <c r="E42" s="424">
        <v>0</v>
      </c>
      <c r="F42" s="400">
        <f t="shared" ref="F42:F43" si="5">SUM(B42:E42)</f>
        <v>0</v>
      </c>
      <c r="G42" s="401">
        <f>+F42*G$11</f>
        <v>0</v>
      </c>
      <c r="H42" s="308">
        <f>+F42+G42</f>
        <v>0</v>
      </c>
      <c r="I42" s="339" t="s">
        <v>185</v>
      </c>
      <c r="J42" s="339"/>
      <c r="K42" s="339"/>
      <c r="L42" s="339"/>
    </row>
    <row r="43" spans="1:12" ht="15" customHeight="1">
      <c r="A43" s="43" t="s">
        <v>211</v>
      </c>
      <c r="B43" s="294">
        <v>0</v>
      </c>
      <c r="C43" s="305">
        <v>0</v>
      </c>
      <c r="D43" s="423">
        <v>0</v>
      </c>
      <c r="E43" s="424">
        <v>0</v>
      </c>
      <c r="F43" s="400">
        <f t="shared" si="5"/>
        <v>0</v>
      </c>
      <c r="G43" s="401">
        <f>+F43*G$11</f>
        <v>0</v>
      </c>
      <c r="H43" s="308">
        <f>+F43+G43</f>
        <v>0</v>
      </c>
    </row>
    <row r="44" spans="1:12" ht="15" customHeight="1">
      <c r="A44" s="336"/>
      <c r="B44" s="337"/>
      <c r="C44" s="338"/>
      <c r="D44" s="396"/>
      <c r="E44" s="429"/>
      <c r="F44" s="408"/>
      <c r="G44" s="409"/>
      <c r="H44" s="340"/>
      <c r="I44" s="339"/>
      <c r="J44" s="339"/>
      <c r="K44" s="339"/>
      <c r="L44" s="339"/>
    </row>
    <row r="45" spans="1:12" ht="15" customHeight="1">
      <c r="A45" s="336"/>
      <c r="B45" s="337"/>
      <c r="C45" s="338"/>
      <c r="D45" s="396"/>
      <c r="E45" s="429"/>
      <c r="F45" s="408"/>
      <c r="G45" s="409"/>
      <c r="H45" s="340"/>
      <c r="I45" s="339"/>
      <c r="J45" s="339"/>
      <c r="K45" s="339"/>
      <c r="L45" s="339"/>
    </row>
    <row r="46" spans="1:12" ht="15" customHeight="1">
      <c r="A46" s="336"/>
      <c r="B46" s="337"/>
      <c r="C46" s="338"/>
      <c r="D46" s="396"/>
      <c r="E46" s="429"/>
      <c r="F46" s="408"/>
      <c r="G46" s="409"/>
      <c r="H46" s="340"/>
      <c r="I46" s="339"/>
      <c r="J46" s="339"/>
      <c r="K46" s="339"/>
      <c r="L46" s="339"/>
    </row>
    <row r="47" spans="1:12" ht="15" customHeight="1">
      <c r="A47" s="336"/>
      <c r="B47" s="337"/>
      <c r="C47" s="338"/>
      <c r="D47" s="396"/>
      <c r="E47" s="429"/>
      <c r="F47" s="408"/>
      <c r="G47" s="409"/>
      <c r="H47" s="340"/>
      <c r="I47" s="339"/>
      <c r="J47" s="339"/>
      <c r="K47" s="339"/>
      <c r="L47" s="339"/>
    </row>
    <row r="48" spans="1:12" ht="15" customHeight="1">
      <c r="A48" s="336"/>
      <c r="B48" s="337"/>
      <c r="C48" s="338"/>
      <c r="D48" s="396"/>
      <c r="E48" s="429"/>
      <c r="F48" s="408"/>
      <c r="G48" s="409"/>
      <c r="H48" s="340"/>
      <c r="I48" s="339"/>
      <c r="J48" s="339"/>
      <c r="K48" s="339"/>
      <c r="L48" s="339"/>
    </row>
    <row r="49" spans="1:19" ht="15" customHeight="1">
      <c r="A49" s="336"/>
      <c r="B49" s="337"/>
      <c r="C49" s="338"/>
      <c r="D49" s="396"/>
      <c r="E49" s="429"/>
      <c r="F49" s="408"/>
      <c r="G49" s="409"/>
      <c r="H49" s="340"/>
      <c r="I49" s="339"/>
      <c r="J49" s="339"/>
      <c r="K49" s="339"/>
      <c r="L49" s="339"/>
    </row>
    <row r="50" spans="1:19" ht="15" customHeight="1" thickBot="1">
      <c r="A50" s="50"/>
      <c r="B50" s="50"/>
      <c r="C50" s="173"/>
      <c r="D50" s="174"/>
      <c r="E50" s="430"/>
      <c r="F50" s="410"/>
      <c r="G50" s="172"/>
      <c r="H50" s="171"/>
    </row>
    <row r="51" spans="1:19" s="34" customFormat="1" ht="20.100000000000001" customHeight="1" thickTop="1" thickBot="1">
      <c r="A51" s="468" t="s">
        <v>195</v>
      </c>
      <c r="B51" s="469"/>
      <c r="C51" s="469"/>
      <c r="D51" s="469"/>
      <c r="E51" s="469"/>
      <c r="F51" s="469"/>
      <c r="G51" s="469"/>
      <c r="H51" s="470"/>
    </row>
    <row r="52" spans="1:19" s="34" customFormat="1" ht="18" customHeight="1" thickTop="1" thickBot="1">
      <c r="A52" s="471" t="s">
        <v>196</v>
      </c>
      <c r="B52" s="472"/>
      <c r="C52" s="188" t="s">
        <v>1</v>
      </c>
      <c r="D52" s="189" t="s">
        <v>1</v>
      </c>
      <c r="E52" s="190" t="s">
        <v>1</v>
      </c>
      <c r="F52" s="188" t="s">
        <v>5</v>
      </c>
      <c r="G52" s="190" t="s">
        <v>16</v>
      </c>
      <c r="H52" s="191" t="s">
        <v>6</v>
      </c>
    </row>
    <row r="53" spans="1:19" ht="15" customHeight="1" thickTop="1">
      <c r="A53" s="487"/>
      <c r="B53" s="488"/>
      <c r="C53" s="129"/>
      <c r="D53" s="121"/>
      <c r="E53" s="123"/>
      <c r="F53" s="389"/>
      <c r="G53" s="390"/>
      <c r="H53" s="391"/>
    </row>
    <row r="54" spans="1:19" ht="15" customHeight="1">
      <c r="A54" s="485" t="s">
        <v>212</v>
      </c>
      <c r="B54" s="486"/>
      <c r="C54" s="130"/>
      <c r="D54" s="321">
        <v>0</v>
      </c>
      <c r="E54" s="125"/>
      <c r="F54" s="323">
        <f>SUM(C54:E54)</f>
        <v>0</v>
      </c>
      <c r="G54" s="327">
        <f>+F54*G$11</f>
        <v>0</v>
      </c>
      <c r="H54" s="328">
        <f>+F54+G54</f>
        <v>0</v>
      </c>
    </row>
    <row r="55" spans="1:19" ht="15" customHeight="1">
      <c r="A55" s="485" t="s">
        <v>213</v>
      </c>
      <c r="B55" s="486"/>
      <c r="C55" s="130"/>
      <c r="D55" s="321">
        <v>0</v>
      </c>
      <c r="E55" s="125"/>
      <c r="F55" s="323">
        <f>SUM(C55:E55)</f>
        <v>0</v>
      </c>
      <c r="G55" s="327">
        <f>+F55*G$11</f>
        <v>0</v>
      </c>
      <c r="H55" s="328">
        <f>+F55+G55</f>
        <v>0</v>
      </c>
    </row>
    <row r="56" spans="1:19" ht="15" customHeight="1">
      <c r="A56" s="485"/>
      <c r="B56" s="486"/>
      <c r="C56" s="130"/>
      <c r="D56" s="120"/>
      <c r="E56" s="125"/>
      <c r="F56" s="194"/>
      <c r="G56" s="195"/>
      <c r="H56" s="196"/>
    </row>
    <row r="57" spans="1:19" ht="15" customHeight="1">
      <c r="A57" s="485" t="s">
        <v>214</v>
      </c>
      <c r="B57" s="486"/>
      <c r="C57" s="192"/>
      <c r="D57" s="349">
        <v>0</v>
      </c>
      <c r="E57" s="193"/>
      <c r="F57" s="350">
        <f>SUM(C57:E57)</f>
        <v>0</v>
      </c>
      <c r="G57" s="327">
        <f t="shared" ref="G57:G58" si="6">+F57*G$11</f>
        <v>0</v>
      </c>
      <c r="H57" s="351">
        <f>+F57+G57</f>
        <v>0</v>
      </c>
    </row>
    <row r="58" spans="1:19" ht="15" customHeight="1">
      <c r="A58" s="485" t="s">
        <v>215</v>
      </c>
      <c r="B58" s="486"/>
      <c r="C58" s="192"/>
      <c r="D58" s="349">
        <v>0</v>
      </c>
      <c r="E58" s="193"/>
      <c r="F58" s="350">
        <f>SUM(C58:E58)</f>
        <v>0</v>
      </c>
      <c r="G58" s="327">
        <f t="shared" si="6"/>
        <v>0</v>
      </c>
      <c r="H58" s="351">
        <f>+F58+G58</f>
        <v>0</v>
      </c>
    </row>
    <row r="59" spans="1:19" ht="15" customHeight="1">
      <c r="A59" s="485"/>
      <c r="B59" s="486"/>
      <c r="C59" s="130"/>
      <c r="D59" s="120"/>
      <c r="E59" s="125"/>
      <c r="F59" s="194"/>
      <c r="G59" s="195"/>
      <c r="H59" s="196"/>
    </row>
    <row r="60" spans="1:19" ht="15" customHeight="1">
      <c r="A60" s="485" t="s">
        <v>154</v>
      </c>
      <c r="B60" s="486"/>
      <c r="C60" s="130"/>
      <c r="D60" s="321">
        <v>0</v>
      </c>
      <c r="E60" s="125"/>
      <c r="F60" s="323">
        <f>SUM(C60:E60)</f>
        <v>0</v>
      </c>
      <c r="G60" s="327">
        <f>+F60*G$11</f>
        <v>0</v>
      </c>
      <c r="H60" s="328">
        <f>+F60+G60</f>
        <v>0</v>
      </c>
    </row>
    <row r="61" spans="1:19" ht="15" customHeight="1">
      <c r="A61" s="485" t="s">
        <v>155</v>
      </c>
      <c r="B61" s="486"/>
      <c r="C61" s="130"/>
      <c r="D61" s="321">
        <v>0</v>
      </c>
      <c r="E61" s="125"/>
      <c r="F61" s="323">
        <f>SUM(C61:E61)</f>
        <v>0</v>
      </c>
      <c r="G61" s="327">
        <f>+F61*G$11</f>
        <v>0</v>
      </c>
      <c r="H61" s="328">
        <f>+F61+G61</f>
        <v>0</v>
      </c>
    </row>
    <row r="62" spans="1:19" ht="15" customHeight="1" thickBot="1">
      <c r="A62" s="489"/>
      <c r="B62" s="490"/>
      <c r="C62" s="131"/>
      <c r="D62" s="122"/>
      <c r="E62" s="126"/>
      <c r="F62" s="392"/>
      <c r="G62" s="393"/>
      <c r="H62" s="394"/>
    </row>
    <row r="63" spans="1:19" ht="15" customHeight="1" thickTop="1">
      <c r="A63" s="481"/>
      <c r="B63" s="482"/>
      <c r="C63" s="482"/>
      <c r="D63" s="482"/>
      <c r="E63" s="482"/>
      <c r="F63" s="482"/>
      <c r="G63" s="482"/>
      <c r="H63" s="483"/>
    </row>
    <row r="64" spans="1:19" s="33" customFormat="1" ht="20.100000000000001" customHeight="1">
      <c r="A64" s="453" t="s">
        <v>12</v>
      </c>
      <c r="B64" s="454"/>
      <c r="C64" s="454"/>
      <c r="D64" s="454"/>
      <c r="E64" s="454"/>
      <c r="F64" s="454"/>
      <c r="G64" s="454"/>
      <c r="H64" s="455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</row>
    <row r="65" spans="1:19" ht="15" customHeight="1">
      <c r="A65" s="459"/>
      <c r="B65" s="460"/>
      <c r="C65" s="460"/>
      <c r="D65" s="460"/>
      <c r="E65" s="460"/>
      <c r="F65" s="460"/>
      <c r="G65" s="460"/>
      <c r="H65" s="461"/>
    </row>
    <row r="66" spans="1:19" s="198" customFormat="1" ht="15" customHeight="1">
      <c r="A66" s="477" t="s">
        <v>200</v>
      </c>
      <c r="B66" s="478"/>
      <c r="C66" s="478"/>
      <c r="D66" s="478"/>
      <c r="E66" s="478"/>
      <c r="F66" s="478"/>
      <c r="G66" s="478"/>
      <c r="H66" s="479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</row>
    <row r="67" spans="1:19" s="198" customFormat="1" ht="15" customHeight="1">
      <c r="A67" s="477" t="s">
        <v>207</v>
      </c>
      <c r="B67" s="478"/>
      <c r="C67" s="478"/>
      <c r="D67" s="478"/>
      <c r="E67" s="478"/>
      <c r="F67" s="478"/>
      <c r="G67" s="478"/>
      <c r="H67" s="479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s="198" customFormat="1" ht="15" customHeight="1">
      <c r="A68" s="477" t="s">
        <v>201</v>
      </c>
      <c r="B68" s="478"/>
      <c r="C68" s="478"/>
      <c r="D68" s="478"/>
      <c r="E68" s="478"/>
      <c r="F68" s="478"/>
      <c r="G68" s="478"/>
      <c r="H68" s="479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19" s="198" customFormat="1" ht="15" customHeight="1">
      <c r="A69" s="477" t="s">
        <v>202</v>
      </c>
      <c r="B69" s="478"/>
      <c r="C69" s="478"/>
      <c r="D69" s="478"/>
      <c r="E69" s="478"/>
      <c r="F69" s="478"/>
      <c r="G69" s="478"/>
      <c r="H69" s="479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1:19" s="198" customFormat="1" ht="15" customHeight="1">
      <c r="A70" s="477" t="s">
        <v>131</v>
      </c>
      <c r="B70" s="478"/>
      <c r="C70" s="478"/>
      <c r="D70" s="478"/>
      <c r="E70" s="478"/>
      <c r="F70" s="478"/>
      <c r="G70" s="478"/>
      <c r="H70" s="479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1:19" s="198" customFormat="1" ht="15" customHeight="1">
      <c r="A71" s="477" t="s">
        <v>203</v>
      </c>
      <c r="B71" s="478"/>
      <c r="C71" s="478"/>
      <c r="D71" s="478"/>
      <c r="E71" s="478"/>
      <c r="F71" s="478"/>
      <c r="G71" s="478"/>
      <c r="H71" s="479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</row>
    <row r="72" spans="1:19" s="198" customFormat="1" ht="15" customHeight="1">
      <c r="A72" s="477" t="s">
        <v>132</v>
      </c>
      <c r="B72" s="478"/>
      <c r="C72" s="478"/>
      <c r="D72" s="478"/>
      <c r="E72" s="478"/>
      <c r="F72" s="478"/>
      <c r="G72" s="478"/>
      <c r="H72" s="479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</row>
    <row r="73" spans="1:19" s="198" customFormat="1" ht="15" customHeight="1">
      <c r="A73" s="477" t="s">
        <v>204</v>
      </c>
      <c r="B73" s="478"/>
      <c r="C73" s="478"/>
      <c r="D73" s="478"/>
      <c r="E73" s="478"/>
      <c r="F73" s="478"/>
      <c r="G73" s="478"/>
      <c r="H73" s="479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</row>
    <row r="74" spans="1:19" s="198" customFormat="1" ht="15" customHeight="1">
      <c r="A74" s="477" t="s">
        <v>205</v>
      </c>
      <c r="B74" s="478"/>
      <c r="C74" s="478"/>
      <c r="D74" s="478"/>
      <c r="E74" s="478"/>
      <c r="F74" s="478"/>
      <c r="G74" s="478"/>
      <c r="H74" s="479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</row>
    <row r="75" spans="1:19" ht="15" customHeight="1">
      <c r="A75" s="15"/>
      <c r="B75" s="12"/>
      <c r="C75" s="12"/>
      <c r="D75" s="12"/>
      <c r="E75" s="12"/>
      <c r="F75" s="12"/>
      <c r="G75" s="38"/>
      <c r="H75" s="13"/>
    </row>
    <row r="76" spans="1:19" ht="20.100000000000001" customHeight="1">
      <c r="A76" s="15"/>
      <c r="B76" s="12"/>
      <c r="C76" s="12"/>
      <c r="D76" s="12"/>
      <c r="E76" s="480" t="s">
        <v>23</v>
      </c>
      <c r="F76" s="480"/>
      <c r="G76" s="480"/>
      <c r="H76" s="25"/>
    </row>
    <row r="77" spans="1:19" ht="15" customHeight="1">
      <c r="A77" s="15"/>
      <c r="B77" s="12"/>
      <c r="C77" s="12"/>
      <c r="D77" s="12"/>
      <c r="E77" s="12"/>
      <c r="F77" s="12"/>
      <c r="G77" s="38"/>
      <c r="H77" s="13"/>
    </row>
    <row r="78" spans="1:19" ht="15" customHeight="1">
      <c r="A78" s="15"/>
      <c r="B78" s="12"/>
      <c r="C78" s="12"/>
      <c r="D78" s="12"/>
      <c r="E78" s="12"/>
      <c r="F78" s="12"/>
      <c r="G78" s="38"/>
      <c r="H78" s="13"/>
    </row>
    <row r="79" spans="1:19" ht="20.100000000000001" customHeight="1">
      <c r="A79" s="11"/>
      <c r="B79" s="38"/>
      <c r="C79" s="38"/>
      <c r="D79" s="38"/>
      <c r="E79" s="480" t="s">
        <v>99</v>
      </c>
      <c r="F79" s="480"/>
      <c r="G79" s="480"/>
      <c r="H79" s="25"/>
    </row>
    <row r="80" spans="1:19" ht="15" customHeight="1">
      <c r="A80" s="15"/>
      <c r="B80" s="12"/>
      <c r="C80" s="12"/>
      <c r="D80" s="12"/>
      <c r="E80" s="12"/>
      <c r="F80" s="12"/>
      <c r="G80" s="38"/>
      <c r="H80" s="13"/>
    </row>
    <row r="81" spans="1:8" ht="15" customHeight="1">
      <c r="A81" s="476" t="s">
        <v>11</v>
      </c>
      <c r="B81" s="475"/>
      <c r="C81" s="475"/>
      <c r="D81" s="133">
        <v>60</v>
      </c>
      <c r="E81" s="31" t="s">
        <v>140</v>
      </c>
      <c r="F81" s="31"/>
      <c r="G81" s="31"/>
      <c r="H81" s="10"/>
    </row>
    <row r="82" spans="1:8" ht="15" customHeight="1" thickBot="1">
      <c r="A82" s="16"/>
      <c r="B82" s="17"/>
      <c r="C82" s="17"/>
      <c r="D82" s="17"/>
      <c r="E82" s="17"/>
      <c r="F82" s="17"/>
      <c r="G82" s="17"/>
      <c r="H82" s="18"/>
    </row>
    <row r="83" spans="1:8" ht="15" customHeight="1" thickTop="1">
      <c r="A83" s="12"/>
      <c r="B83" s="12"/>
      <c r="C83" s="12"/>
      <c r="D83" s="12"/>
      <c r="E83" s="12"/>
      <c r="F83" s="12"/>
      <c r="G83" s="12"/>
      <c r="H83" s="12"/>
    </row>
    <row r="84" spans="1:8" ht="15" customHeight="1">
      <c r="A84" s="12"/>
      <c r="B84" s="12"/>
      <c r="C84" s="12"/>
      <c r="D84" s="12"/>
      <c r="E84" s="12"/>
      <c r="F84" s="12"/>
      <c r="G84" s="12"/>
      <c r="H84" s="12"/>
    </row>
    <row r="85" spans="1:8" ht="15" customHeight="1">
      <c r="A85" s="12"/>
      <c r="B85" s="12"/>
      <c r="C85" s="12"/>
      <c r="D85" s="12"/>
      <c r="E85" s="12"/>
      <c r="F85" s="12"/>
      <c r="G85" s="12"/>
      <c r="H85" s="12"/>
    </row>
    <row r="86" spans="1:8" ht="15" customHeight="1"/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31">
    <mergeCell ref="E76:G76"/>
    <mergeCell ref="E79:G79"/>
    <mergeCell ref="A60:B60"/>
    <mergeCell ref="A61:B61"/>
    <mergeCell ref="A81:C81"/>
    <mergeCell ref="A64:H64"/>
    <mergeCell ref="A66:H66"/>
    <mergeCell ref="A67:H67"/>
    <mergeCell ref="A68:H68"/>
    <mergeCell ref="A69:H69"/>
    <mergeCell ref="A70:H70"/>
    <mergeCell ref="A71:H71"/>
    <mergeCell ref="A72:H72"/>
    <mergeCell ref="A73:H73"/>
    <mergeCell ref="A63:H63"/>
    <mergeCell ref="A62:B62"/>
    <mergeCell ref="A2:H2"/>
    <mergeCell ref="A15:H15"/>
    <mergeCell ref="A74:H74"/>
    <mergeCell ref="A65:H65"/>
    <mergeCell ref="A51:H51"/>
    <mergeCell ref="A52:B52"/>
    <mergeCell ref="A54:B54"/>
    <mergeCell ref="A55:B55"/>
    <mergeCell ref="A56:B56"/>
    <mergeCell ref="A57:B57"/>
    <mergeCell ref="A58:B58"/>
    <mergeCell ref="A59:B59"/>
    <mergeCell ref="E7:F7"/>
    <mergeCell ref="E8:F8"/>
    <mergeCell ref="A53:B53"/>
  </mergeCells>
  <phoneticPr fontId="15" type="noConversion"/>
  <printOptions horizontalCentered="1"/>
  <pageMargins left="0.25" right="0.25" top="0.5" bottom="0.25" header="0.511811023622047" footer="0.511811023622047"/>
  <pageSetup paperSize="5" scale="7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5692-07FB-40ED-BF39-BCCC45A87EFC}">
  <sheetPr transitionEvaluation="1">
    <pageSetUpPr fitToPage="1"/>
  </sheetPr>
  <dimension ref="A1:S118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5.77734375" style="34" customWidth="1"/>
    <col min="2" max="2" width="12.77734375" style="34" customWidth="1"/>
    <col min="3" max="3" width="9.77734375" style="34" customWidth="1"/>
    <col min="4" max="4" width="12.77734375" style="34" customWidth="1"/>
    <col min="5" max="5" width="15.77734375" style="34" customWidth="1"/>
    <col min="6" max="8" width="12.77734375" style="34" customWidth="1"/>
    <col min="9" max="19" width="9.6640625" style="34"/>
    <col min="20" max="16384" width="9.6640625" style="7"/>
  </cols>
  <sheetData>
    <row r="1" spans="1:9" ht="9.9499999999999993" customHeight="1" thickTop="1">
      <c r="A1" s="39"/>
      <c r="B1" s="40"/>
      <c r="C1" s="40"/>
      <c r="D1" s="40"/>
      <c r="E1" s="40"/>
      <c r="F1" s="40"/>
      <c r="G1" s="40"/>
      <c r="H1" s="41"/>
    </row>
    <row r="2" spans="1:9" ht="20.100000000000001" customHeight="1">
      <c r="A2" s="462" t="s">
        <v>130</v>
      </c>
      <c r="B2" s="463"/>
      <c r="C2" s="463"/>
      <c r="D2" s="463"/>
      <c r="E2" s="463"/>
      <c r="F2" s="463"/>
      <c r="G2" s="463"/>
      <c r="H2" s="464"/>
    </row>
    <row r="3" spans="1:9" ht="9.9499999999999993" customHeight="1">
      <c r="A3" s="9"/>
      <c r="H3" s="105"/>
    </row>
    <row r="4" spans="1:9" ht="15" customHeight="1">
      <c r="A4" s="67" t="s">
        <v>13</v>
      </c>
      <c r="B4" s="295" t="str">
        <f>'100 Series'!B4</f>
        <v>Merkley Oaks</v>
      </c>
      <c r="C4" s="37"/>
      <c r="D4" s="37"/>
      <c r="E4" s="69" t="s">
        <v>0</v>
      </c>
      <c r="F4" s="296">
        <f>'100 Series'!F4</f>
        <v>45748</v>
      </c>
      <c r="G4" s="332"/>
      <c r="H4" s="28"/>
    </row>
    <row r="5" spans="1:9" ht="15" customHeight="1">
      <c r="A5" s="67" t="s">
        <v>14</v>
      </c>
      <c r="B5" s="152" t="s">
        <v>25</v>
      </c>
      <c r="C5" s="37"/>
      <c r="D5" s="37"/>
      <c r="E5" s="69" t="s">
        <v>2</v>
      </c>
      <c r="F5" s="297" t="str">
        <f>'100 Series'!F5</f>
        <v>XXX - XXX</v>
      </c>
      <c r="G5" s="352"/>
      <c r="H5" s="29"/>
    </row>
    <row r="6" spans="1:9" ht="9.9499999999999993" customHeight="1">
      <c r="A6" s="67"/>
      <c r="B6" s="335" t="s">
        <v>1</v>
      </c>
      <c r="C6" s="37"/>
      <c r="D6" s="37"/>
      <c r="E6" s="36"/>
      <c r="F6" s="68"/>
      <c r="G6" s="36"/>
      <c r="H6" s="25"/>
    </row>
    <row r="7" spans="1:9" ht="15" customHeight="1">
      <c r="A7" s="67" t="s">
        <v>3</v>
      </c>
      <c r="B7" s="152" t="str">
        <f>'100 Series'!B7</f>
        <v xml:space="preserve">T. B. A. </v>
      </c>
      <c r="C7" s="37"/>
      <c r="D7" s="37"/>
      <c r="E7" s="484" t="str">
        <f>'100 Series'!E7</f>
        <v>CONTRACT PERIOD :</v>
      </c>
      <c r="F7" s="484"/>
      <c r="G7" s="333"/>
      <c r="H7" s="25"/>
    </row>
    <row r="8" spans="1:9" ht="15" customHeight="1">
      <c r="A8" s="67" t="s">
        <v>15</v>
      </c>
      <c r="B8" s="140" t="str">
        <f>'100 Series'!B8</f>
        <v>A3D</v>
      </c>
      <c r="C8" s="94"/>
      <c r="D8" s="94"/>
      <c r="E8" s="474" t="str">
        <f>'100 Series'!E8</f>
        <v>April 1, 2024 to March 31, 2025</v>
      </c>
      <c r="F8" s="474"/>
      <c r="G8" s="333"/>
      <c r="H8" s="26"/>
    </row>
    <row r="9" spans="1:9" ht="9.9499999999999993" customHeight="1" thickBot="1">
      <c r="A9" s="27"/>
      <c r="B9" s="35"/>
      <c r="C9" s="36"/>
      <c r="D9" s="36"/>
      <c r="E9" s="36"/>
      <c r="F9" s="12"/>
      <c r="H9" s="28"/>
    </row>
    <row r="10" spans="1:9" ht="20.100000000000001" customHeight="1" thickTop="1" thickBot="1">
      <c r="A10" s="175"/>
      <c r="B10" s="176" t="s">
        <v>1</v>
      </c>
      <c r="C10" s="147" t="s">
        <v>1</v>
      </c>
      <c r="D10" s="148" t="s">
        <v>1</v>
      </c>
      <c r="E10" s="149" t="s">
        <v>1</v>
      </c>
      <c r="F10" s="147" t="s">
        <v>5</v>
      </c>
      <c r="G10" s="149" t="s">
        <v>16</v>
      </c>
      <c r="H10" s="150" t="s">
        <v>6</v>
      </c>
    </row>
    <row r="11" spans="1:9" ht="15" customHeight="1" thickTop="1">
      <c r="A11" s="45" t="s">
        <v>7</v>
      </c>
      <c r="B11" s="46" t="s">
        <v>133</v>
      </c>
      <c r="C11" s="107" t="s">
        <v>134</v>
      </c>
      <c r="D11" s="108" t="s">
        <v>136</v>
      </c>
      <c r="E11" s="134" t="s">
        <v>138</v>
      </c>
      <c r="F11" s="70" t="s">
        <v>10</v>
      </c>
      <c r="G11" s="160">
        <v>0.13</v>
      </c>
      <c r="H11" s="163"/>
    </row>
    <row r="12" spans="1:9" ht="15" customHeight="1">
      <c r="A12" s="47" t="s">
        <v>1</v>
      </c>
      <c r="B12" s="42" t="s">
        <v>17</v>
      </c>
      <c r="C12" s="111" t="s">
        <v>17</v>
      </c>
      <c r="D12" s="112" t="s">
        <v>137</v>
      </c>
      <c r="E12" s="135" t="s">
        <v>197</v>
      </c>
      <c r="F12" s="71" t="s">
        <v>19</v>
      </c>
      <c r="G12" s="164"/>
      <c r="H12" s="72"/>
    </row>
    <row r="13" spans="1:9" ht="15" customHeight="1">
      <c r="A13" s="43" t="s">
        <v>8</v>
      </c>
      <c r="B13" s="44">
        <v>121</v>
      </c>
      <c r="C13" s="115"/>
      <c r="D13" s="99" t="s">
        <v>193</v>
      </c>
      <c r="E13" s="136" t="s">
        <v>139</v>
      </c>
      <c r="F13" s="71" t="s">
        <v>20</v>
      </c>
      <c r="G13" s="164" t="s">
        <v>1</v>
      </c>
      <c r="H13" s="72" t="s">
        <v>1</v>
      </c>
    </row>
    <row r="14" spans="1:9" ht="15" customHeight="1" thickBot="1">
      <c r="A14" s="48" t="s">
        <v>1</v>
      </c>
      <c r="B14" s="49">
        <v>1</v>
      </c>
      <c r="C14" s="117"/>
      <c r="D14" s="100" t="s">
        <v>194</v>
      </c>
      <c r="E14" s="118"/>
      <c r="F14" s="73">
        <v>121</v>
      </c>
      <c r="G14" s="165"/>
      <c r="H14" s="95"/>
    </row>
    <row r="15" spans="1:9" ht="20.100000000000001" customHeight="1" thickTop="1" thickBot="1">
      <c r="A15" s="465" t="s">
        <v>91</v>
      </c>
      <c r="B15" s="466"/>
      <c r="C15" s="466"/>
      <c r="D15" s="466"/>
      <c r="E15" s="466"/>
      <c r="F15" s="466"/>
      <c r="G15" s="466"/>
      <c r="H15" s="467"/>
    </row>
    <row r="16" spans="1:9" ht="15" customHeight="1" thickTop="1">
      <c r="A16" s="137" t="s">
        <v>216</v>
      </c>
      <c r="B16" s="293">
        <v>0</v>
      </c>
      <c r="C16" s="299">
        <v>0</v>
      </c>
      <c r="D16" s="300">
        <v>0</v>
      </c>
      <c r="E16" s="301">
        <v>0</v>
      </c>
      <c r="F16" s="302">
        <f>SUM(B16:E16)</f>
        <v>0</v>
      </c>
      <c r="G16" s="303">
        <f>+F16*G$11</f>
        <v>0</v>
      </c>
      <c r="H16" s="304">
        <f>+F16+G16</f>
        <v>0</v>
      </c>
      <c r="I16" s="34" t="s">
        <v>185</v>
      </c>
    </row>
    <row r="17" spans="1:10" ht="8.1" customHeight="1">
      <c r="A17" s="137"/>
      <c r="B17" s="168"/>
      <c r="C17" s="132"/>
      <c r="D17" s="161"/>
      <c r="E17" s="199"/>
      <c r="F17" s="200"/>
      <c r="G17" s="167"/>
      <c r="H17" s="162"/>
    </row>
    <row r="18" spans="1:10" ht="15" customHeight="1">
      <c r="A18" s="137" t="s">
        <v>217</v>
      </c>
      <c r="B18" s="293">
        <v>0</v>
      </c>
      <c r="C18" s="299">
        <v>0</v>
      </c>
      <c r="D18" s="300">
        <v>0</v>
      </c>
      <c r="E18" s="301">
        <v>0</v>
      </c>
      <c r="F18" s="302">
        <f>SUM(B18:E18)</f>
        <v>0</v>
      </c>
      <c r="G18" s="303">
        <f>+F18*G$11</f>
        <v>0</v>
      </c>
      <c r="H18" s="304">
        <f>+F18+G18</f>
        <v>0</v>
      </c>
      <c r="I18" s="34" t="s">
        <v>185</v>
      </c>
    </row>
    <row r="19" spans="1:10" ht="8.1" customHeight="1">
      <c r="A19" s="137"/>
      <c r="B19" s="168"/>
      <c r="C19" s="132"/>
      <c r="D19" s="161"/>
      <c r="E19" s="199"/>
      <c r="F19" s="205"/>
      <c r="G19" s="206"/>
      <c r="H19" s="207"/>
    </row>
    <row r="20" spans="1:10" ht="15" customHeight="1">
      <c r="A20" s="137" t="s">
        <v>218</v>
      </c>
      <c r="B20" s="293">
        <v>0</v>
      </c>
      <c r="C20" s="299">
        <v>0</v>
      </c>
      <c r="D20" s="300">
        <v>0</v>
      </c>
      <c r="E20" s="301">
        <v>0</v>
      </c>
      <c r="F20" s="302">
        <f t="shared" ref="F20:F37" si="0">SUM(B20:E20)</f>
        <v>0</v>
      </c>
      <c r="G20" s="303">
        <f>+F20*G$11</f>
        <v>0</v>
      </c>
      <c r="H20" s="304">
        <f>+F20+G20</f>
        <v>0</v>
      </c>
      <c r="I20" s="34" t="s">
        <v>185</v>
      </c>
    </row>
    <row r="21" spans="1:10" ht="15" customHeight="1">
      <c r="A21" s="137" t="s">
        <v>156</v>
      </c>
      <c r="B21" s="293">
        <v>0</v>
      </c>
      <c r="C21" s="299">
        <v>0</v>
      </c>
      <c r="D21" s="300">
        <v>0</v>
      </c>
      <c r="E21" s="301">
        <v>0</v>
      </c>
      <c r="F21" s="302">
        <f t="shared" si="0"/>
        <v>0</v>
      </c>
      <c r="G21" s="303">
        <f>+F21*G$11</f>
        <v>0</v>
      </c>
      <c r="H21" s="304">
        <f>+F21+G21</f>
        <v>0</v>
      </c>
    </row>
    <row r="22" spans="1:10" ht="8.1" customHeight="1">
      <c r="A22" s="137"/>
      <c r="B22" s="168"/>
      <c r="C22" s="132"/>
      <c r="D22" s="161"/>
      <c r="E22" s="199"/>
      <c r="F22" s="205"/>
      <c r="G22" s="206"/>
      <c r="H22" s="207"/>
    </row>
    <row r="23" spans="1:10" ht="15" customHeight="1">
      <c r="A23" s="137" t="s">
        <v>121</v>
      </c>
      <c r="B23" s="293">
        <v>0</v>
      </c>
      <c r="C23" s="299">
        <v>0</v>
      </c>
      <c r="D23" s="300">
        <v>0</v>
      </c>
      <c r="E23" s="301">
        <v>0</v>
      </c>
      <c r="F23" s="302">
        <f t="shared" si="0"/>
        <v>0</v>
      </c>
      <c r="G23" s="303">
        <f>+F23*G$11</f>
        <v>0</v>
      </c>
      <c r="H23" s="304">
        <f>+F23+G23</f>
        <v>0</v>
      </c>
      <c r="I23" s="34" t="s">
        <v>185</v>
      </c>
    </row>
    <row r="24" spans="1:10" ht="15" customHeight="1">
      <c r="A24" s="137" t="s">
        <v>78</v>
      </c>
      <c r="B24" s="293">
        <v>0</v>
      </c>
      <c r="C24" s="299">
        <v>0</v>
      </c>
      <c r="D24" s="300">
        <v>0</v>
      </c>
      <c r="E24" s="301">
        <v>0</v>
      </c>
      <c r="F24" s="302">
        <f t="shared" si="0"/>
        <v>0</v>
      </c>
      <c r="G24" s="303">
        <f>+F24*G$11</f>
        <v>0</v>
      </c>
      <c r="H24" s="304">
        <f>+F24+G24</f>
        <v>0</v>
      </c>
    </row>
    <row r="25" spans="1:10" ht="8.1" customHeight="1">
      <c r="A25" s="137"/>
      <c r="B25" s="168"/>
      <c r="C25" s="132"/>
      <c r="D25" s="161"/>
      <c r="E25" s="199"/>
      <c r="F25" s="208"/>
      <c r="G25" s="209"/>
      <c r="H25" s="210"/>
    </row>
    <row r="26" spans="1:10" ht="15" customHeight="1">
      <c r="A26" s="137" t="s">
        <v>122</v>
      </c>
      <c r="B26" s="293">
        <v>0</v>
      </c>
      <c r="C26" s="299">
        <v>0</v>
      </c>
      <c r="D26" s="300">
        <v>0</v>
      </c>
      <c r="E26" s="301">
        <v>0</v>
      </c>
      <c r="F26" s="302">
        <f t="shared" si="0"/>
        <v>0</v>
      </c>
      <c r="G26" s="303">
        <f>+F26*G$11</f>
        <v>0</v>
      </c>
      <c r="H26" s="304">
        <f>+F26+G26</f>
        <v>0</v>
      </c>
      <c r="I26" s="34" t="s">
        <v>189</v>
      </c>
    </row>
    <row r="27" spans="1:10" ht="15" customHeight="1">
      <c r="A27" s="341" t="s">
        <v>79</v>
      </c>
      <c r="B27" s="293">
        <v>0</v>
      </c>
      <c r="C27" s="299">
        <v>0</v>
      </c>
      <c r="D27" s="300">
        <v>0</v>
      </c>
      <c r="E27" s="301">
        <v>0</v>
      </c>
      <c r="F27" s="302">
        <f t="shared" si="0"/>
        <v>0</v>
      </c>
      <c r="G27" s="303">
        <f>+F27*G$11</f>
        <v>0</v>
      </c>
      <c r="H27" s="304">
        <f>+F27+G27</f>
        <v>0</v>
      </c>
      <c r="I27" s="339"/>
      <c r="J27" s="339"/>
    </row>
    <row r="28" spans="1:10" ht="8.1" customHeight="1">
      <c r="A28" s="341"/>
      <c r="B28" s="353"/>
      <c r="C28" s="342"/>
      <c r="D28" s="343"/>
      <c r="E28" s="354"/>
      <c r="F28" s="356"/>
      <c r="G28" s="357"/>
      <c r="H28" s="358"/>
      <c r="I28" s="339"/>
      <c r="J28" s="339"/>
    </row>
    <row r="29" spans="1:10" ht="15" customHeight="1">
      <c r="A29" s="341" t="s">
        <v>80</v>
      </c>
      <c r="B29" s="293">
        <v>0</v>
      </c>
      <c r="C29" s="299">
        <v>0</v>
      </c>
      <c r="D29" s="300">
        <v>0</v>
      </c>
      <c r="E29" s="301">
        <v>0</v>
      </c>
      <c r="F29" s="302">
        <f t="shared" si="0"/>
        <v>0</v>
      </c>
      <c r="G29" s="303">
        <f>+F29*G$11</f>
        <v>0</v>
      </c>
      <c r="H29" s="304">
        <f>+F29+G29</f>
        <v>0</v>
      </c>
      <c r="I29" s="339" t="s">
        <v>185</v>
      </c>
      <c r="J29" s="339"/>
    </row>
    <row r="30" spans="1:10" ht="15" customHeight="1">
      <c r="A30" s="341" t="s">
        <v>81</v>
      </c>
      <c r="B30" s="293">
        <v>0</v>
      </c>
      <c r="C30" s="299">
        <v>0</v>
      </c>
      <c r="D30" s="300">
        <v>0</v>
      </c>
      <c r="E30" s="301">
        <v>0</v>
      </c>
      <c r="F30" s="302">
        <f t="shared" si="0"/>
        <v>0</v>
      </c>
      <c r="G30" s="303">
        <f>+F30*G$11</f>
        <v>0</v>
      </c>
      <c r="H30" s="304">
        <f>+F30+G30</f>
        <v>0</v>
      </c>
      <c r="I30" s="339"/>
      <c r="J30" s="339"/>
    </row>
    <row r="31" spans="1:10" ht="8.1" customHeight="1">
      <c r="A31" s="341"/>
      <c r="B31" s="353"/>
      <c r="C31" s="342"/>
      <c r="D31" s="343"/>
      <c r="E31" s="354"/>
      <c r="F31" s="355"/>
      <c r="G31" s="344"/>
      <c r="H31" s="345"/>
      <c r="I31" s="339"/>
      <c r="J31" s="339"/>
    </row>
    <row r="32" spans="1:10" ht="15" customHeight="1">
      <c r="A32" s="341" t="s">
        <v>83</v>
      </c>
      <c r="B32" s="293">
        <v>0</v>
      </c>
      <c r="C32" s="299">
        <v>0</v>
      </c>
      <c r="D32" s="300">
        <v>0</v>
      </c>
      <c r="E32" s="301">
        <v>0</v>
      </c>
      <c r="F32" s="302">
        <f t="shared" ref="F32:F33" si="1">SUM(B32:E32)</f>
        <v>0</v>
      </c>
      <c r="G32" s="303">
        <f>+F32*G$11</f>
        <v>0</v>
      </c>
      <c r="H32" s="304">
        <f>+F32+G32</f>
        <v>0</v>
      </c>
      <c r="I32" s="339" t="s">
        <v>185</v>
      </c>
      <c r="J32" s="339"/>
    </row>
    <row r="33" spans="1:10" ht="15" customHeight="1">
      <c r="A33" s="341" t="s">
        <v>84</v>
      </c>
      <c r="B33" s="293">
        <v>0</v>
      </c>
      <c r="C33" s="299">
        <v>0</v>
      </c>
      <c r="D33" s="300">
        <v>0</v>
      </c>
      <c r="E33" s="301">
        <v>0</v>
      </c>
      <c r="F33" s="302">
        <f t="shared" si="1"/>
        <v>0</v>
      </c>
      <c r="G33" s="303">
        <f>+F33*G$11</f>
        <v>0</v>
      </c>
      <c r="H33" s="304">
        <f>+F33+G33</f>
        <v>0</v>
      </c>
      <c r="I33" s="339"/>
      <c r="J33" s="339"/>
    </row>
    <row r="34" spans="1:10" ht="15" customHeight="1">
      <c r="A34" s="341" t="s">
        <v>82</v>
      </c>
      <c r="B34" s="293">
        <v>0</v>
      </c>
      <c r="C34" s="299">
        <v>0</v>
      </c>
      <c r="D34" s="300">
        <v>0</v>
      </c>
      <c r="E34" s="301">
        <v>0</v>
      </c>
      <c r="F34" s="302">
        <f t="shared" si="0"/>
        <v>0</v>
      </c>
      <c r="G34" s="303">
        <f>+F34*G$11</f>
        <v>0</v>
      </c>
      <c r="H34" s="304">
        <f>+F34+G34</f>
        <v>0</v>
      </c>
      <c r="I34" s="339"/>
      <c r="J34" s="339"/>
    </row>
    <row r="35" spans="1:10" ht="8.1" customHeight="1">
      <c r="A35" s="341"/>
      <c r="B35" s="353"/>
      <c r="C35" s="342"/>
      <c r="D35" s="343"/>
      <c r="E35" s="354"/>
      <c r="F35" s="355"/>
      <c r="G35" s="344"/>
      <c r="H35" s="345"/>
      <c r="I35" s="339"/>
      <c r="J35" s="339"/>
    </row>
    <row r="36" spans="1:10" ht="15" customHeight="1">
      <c r="A36" s="341" t="s">
        <v>85</v>
      </c>
      <c r="B36" s="293">
        <v>0</v>
      </c>
      <c r="C36" s="299">
        <v>0</v>
      </c>
      <c r="D36" s="300">
        <v>0</v>
      </c>
      <c r="E36" s="301">
        <v>0</v>
      </c>
      <c r="F36" s="302">
        <f t="shared" ref="F36" si="2">SUM(B36:E36)</f>
        <v>0</v>
      </c>
      <c r="G36" s="303">
        <f>+F36*G$11</f>
        <v>0</v>
      </c>
      <c r="H36" s="304">
        <f>+F36+G36</f>
        <v>0</v>
      </c>
      <c r="I36" s="339" t="s">
        <v>185</v>
      </c>
      <c r="J36" s="339"/>
    </row>
    <row r="37" spans="1:10" ht="15" customHeight="1">
      <c r="A37" s="341" t="s">
        <v>86</v>
      </c>
      <c r="B37" s="293">
        <v>0</v>
      </c>
      <c r="C37" s="299">
        <v>0</v>
      </c>
      <c r="D37" s="300">
        <v>0</v>
      </c>
      <c r="E37" s="301">
        <v>0</v>
      </c>
      <c r="F37" s="302">
        <f t="shared" si="0"/>
        <v>0</v>
      </c>
      <c r="G37" s="303">
        <f>+F37*G$11</f>
        <v>0</v>
      </c>
      <c r="H37" s="304">
        <f>+F37+G37</f>
        <v>0</v>
      </c>
      <c r="I37" s="339"/>
      <c r="J37" s="339"/>
    </row>
    <row r="38" spans="1:10" ht="8.1" customHeight="1">
      <c r="A38" s="341"/>
      <c r="B38" s="359"/>
      <c r="C38" s="342"/>
      <c r="D38" s="343"/>
      <c r="E38" s="354"/>
      <c r="F38" s="355"/>
      <c r="G38" s="344"/>
      <c r="H38" s="345"/>
      <c r="I38" s="339"/>
      <c r="J38" s="339"/>
    </row>
    <row r="39" spans="1:10" ht="15" customHeight="1">
      <c r="A39" s="341" t="s">
        <v>87</v>
      </c>
      <c r="B39" s="293">
        <v>0</v>
      </c>
      <c r="C39" s="299">
        <v>0</v>
      </c>
      <c r="D39" s="300">
        <v>0</v>
      </c>
      <c r="E39" s="301">
        <v>0</v>
      </c>
      <c r="F39" s="302">
        <f t="shared" ref="F39:F40" si="3">SUM(B39:E39)</f>
        <v>0</v>
      </c>
      <c r="G39" s="303">
        <f>+F39*G$11</f>
        <v>0</v>
      </c>
      <c r="H39" s="304">
        <f>+F39+G39</f>
        <v>0</v>
      </c>
      <c r="I39" s="339" t="s">
        <v>185</v>
      </c>
      <c r="J39" s="339"/>
    </row>
    <row r="40" spans="1:10" ht="15" customHeight="1">
      <c r="A40" s="341" t="s">
        <v>88</v>
      </c>
      <c r="B40" s="293">
        <v>0</v>
      </c>
      <c r="C40" s="299">
        <v>0</v>
      </c>
      <c r="D40" s="300">
        <v>0</v>
      </c>
      <c r="E40" s="301">
        <v>0</v>
      </c>
      <c r="F40" s="302">
        <f t="shared" si="3"/>
        <v>0</v>
      </c>
      <c r="G40" s="303">
        <f>+F40*G$11</f>
        <v>0</v>
      </c>
      <c r="H40" s="304">
        <f>+F40+G40</f>
        <v>0</v>
      </c>
      <c r="I40" s="339"/>
      <c r="J40" s="339"/>
    </row>
    <row r="41" spans="1:10" ht="8.1" customHeight="1">
      <c r="A41" s="341"/>
      <c r="B41" s="359"/>
      <c r="C41" s="342"/>
      <c r="D41" s="343"/>
      <c r="E41" s="354"/>
      <c r="F41" s="355"/>
      <c r="G41" s="344"/>
      <c r="H41" s="345"/>
      <c r="I41" s="339"/>
      <c r="J41" s="339"/>
    </row>
    <row r="42" spans="1:10" ht="15" customHeight="1">
      <c r="A42" s="341" t="s">
        <v>89</v>
      </c>
      <c r="B42" s="293">
        <v>0</v>
      </c>
      <c r="C42" s="299">
        <v>0</v>
      </c>
      <c r="D42" s="300">
        <v>0</v>
      </c>
      <c r="E42" s="301">
        <v>0</v>
      </c>
      <c r="F42" s="302">
        <f t="shared" ref="F42:F43" si="4">SUM(B42:E42)</f>
        <v>0</v>
      </c>
      <c r="G42" s="303">
        <f>+F42*G$11</f>
        <v>0</v>
      </c>
      <c r="H42" s="304">
        <f>+F42+G42</f>
        <v>0</v>
      </c>
      <c r="I42" s="339" t="s">
        <v>185</v>
      </c>
      <c r="J42" s="339"/>
    </row>
    <row r="43" spans="1:10" ht="15" customHeight="1">
      <c r="A43" s="341" t="s">
        <v>90</v>
      </c>
      <c r="B43" s="293">
        <v>0</v>
      </c>
      <c r="C43" s="299">
        <v>0</v>
      </c>
      <c r="D43" s="300">
        <v>0</v>
      </c>
      <c r="E43" s="301">
        <v>0</v>
      </c>
      <c r="F43" s="302">
        <f t="shared" si="4"/>
        <v>0</v>
      </c>
      <c r="G43" s="303">
        <f>+F43*G$11</f>
        <v>0</v>
      </c>
      <c r="H43" s="304">
        <f>+F43+G43</f>
        <v>0</v>
      </c>
      <c r="I43" s="339"/>
      <c r="J43" s="339"/>
    </row>
    <row r="44" spans="1:10" ht="8.1" customHeight="1" thickBot="1">
      <c r="A44" s="19"/>
      <c r="B44" s="179"/>
      <c r="C44" s="23"/>
      <c r="D44" s="22"/>
      <c r="E44" s="24"/>
      <c r="F44" s="20"/>
      <c r="G44" s="21"/>
      <c r="H44" s="96"/>
    </row>
    <row r="45" spans="1:10" s="34" customFormat="1" ht="20.100000000000001" customHeight="1" thickTop="1" thickBot="1">
      <c r="A45" s="468" t="s">
        <v>195</v>
      </c>
      <c r="B45" s="469"/>
      <c r="C45" s="469"/>
      <c r="D45" s="469"/>
      <c r="E45" s="469"/>
      <c r="F45" s="469"/>
      <c r="G45" s="469"/>
      <c r="H45" s="470"/>
    </row>
    <row r="46" spans="1:10" s="34" customFormat="1" ht="18" customHeight="1" thickTop="1" thickBot="1">
      <c r="A46" s="471" t="s">
        <v>196</v>
      </c>
      <c r="B46" s="472"/>
      <c r="C46" s="188" t="s">
        <v>1</v>
      </c>
      <c r="D46" s="189" t="s">
        <v>1</v>
      </c>
      <c r="E46" s="190" t="s">
        <v>1</v>
      </c>
      <c r="F46" s="188" t="s">
        <v>5</v>
      </c>
      <c r="G46" s="190" t="s">
        <v>16</v>
      </c>
      <c r="H46" s="191" t="s">
        <v>6</v>
      </c>
    </row>
    <row r="47" spans="1:10" ht="15" customHeight="1" thickTop="1">
      <c r="A47" s="451" t="s">
        <v>157</v>
      </c>
      <c r="B47" s="495"/>
      <c r="C47" s="201"/>
      <c r="D47" s="360">
        <v>0</v>
      </c>
      <c r="E47" s="64"/>
      <c r="F47" s="313">
        <f>SUM(C47:E47)</f>
        <v>0</v>
      </c>
      <c r="G47" s="307">
        <f>+F47*0.13</f>
        <v>0</v>
      </c>
      <c r="H47" s="308">
        <f>+F47+G47</f>
        <v>0</v>
      </c>
    </row>
    <row r="48" spans="1:10" ht="15" customHeight="1">
      <c r="A48" s="451" t="s">
        <v>158</v>
      </c>
      <c r="B48" s="495"/>
      <c r="C48" s="202"/>
      <c r="D48" s="361">
        <v>0</v>
      </c>
      <c r="E48" s="54"/>
      <c r="F48" s="313">
        <f>SUM(C48:E48)</f>
        <v>0</v>
      </c>
      <c r="G48" s="307">
        <f>+F48*0.13</f>
        <v>0</v>
      </c>
      <c r="H48" s="308">
        <f>+F48+G48</f>
        <v>0</v>
      </c>
    </row>
    <row r="49" spans="1:8" ht="8.1" customHeight="1">
      <c r="A49" s="451"/>
      <c r="B49" s="495"/>
      <c r="C49" s="202"/>
      <c r="D49" s="203"/>
      <c r="E49" s="54"/>
      <c r="F49" s="56"/>
      <c r="G49" s="57"/>
      <c r="H49" s="58"/>
    </row>
    <row r="50" spans="1:8" ht="15" customHeight="1">
      <c r="A50" s="451" t="s">
        <v>118</v>
      </c>
      <c r="B50" s="495"/>
      <c r="C50" s="202"/>
      <c r="D50" s="361">
        <v>0</v>
      </c>
      <c r="E50" s="54"/>
      <c r="F50" s="313">
        <f>SUM(C50:E50)</f>
        <v>0</v>
      </c>
      <c r="G50" s="307">
        <f t="shared" ref="G50:G53" si="5">+F50*0.13</f>
        <v>0</v>
      </c>
      <c r="H50" s="308">
        <f>+F50+G50</f>
        <v>0</v>
      </c>
    </row>
    <row r="51" spans="1:8" ht="15" customHeight="1">
      <c r="A51" s="451" t="s">
        <v>119</v>
      </c>
      <c r="B51" s="495"/>
      <c r="C51" s="202"/>
      <c r="D51" s="361">
        <v>0</v>
      </c>
      <c r="E51" s="54"/>
      <c r="F51" s="313">
        <f>SUM(C51:E51)</f>
        <v>0</v>
      </c>
      <c r="G51" s="307">
        <f t="shared" si="5"/>
        <v>0</v>
      </c>
      <c r="H51" s="308">
        <f>+F51+G51</f>
        <v>0</v>
      </c>
    </row>
    <row r="52" spans="1:8" ht="15" customHeight="1">
      <c r="A52" s="496" t="s">
        <v>159</v>
      </c>
      <c r="B52" s="497"/>
      <c r="C52" s="202"/>
      <c r="D52" s="361">
        <v>0</v>
      </c>
      <c r="E52" s="54"/>
      <c r="F52" s="313">
        <f>SUM(C52:E52)</f>
        <v>0</v>
      </c>
      <c r="G52" s="307">
        <f t="shared" si="5"/>
        <v>0</v>
      </c>
      <c r="H52" s="308">
        <f>+F52+G52</f>
        <v>0</v>
      </c>
    </row>
    <row r="53" spans="1:8" ht="15" customHeight="1">
      <c r="A53" s="493" t="s">
        <v>160</v>
      </c>
      <c r="B53" s="494"/>
      <c r="C53" s="202"/>
      <c r="D53" s="361">
        <v>0</v>
      </c>
      <c r="E53" s="54"/>
      <c r="F53" s="313">
        <f>SUM(C53:E53)</f>
        <v>0</v>
      </c>
      <c r="G53" s="307">
        <f t="shared" si="5"/>
        <v>0</v>
      </c>
      <c r="H53" s="308">
        <f>+F53+G53</f>
        <v>0</v>
      </c>
    </row>
    <row r="54" spans="1:8" ht="8.1" customHeight="1">
      <c r="A54" s="451"/>
      <c r="B54" s="495"/>
      <c r="C54" s="202"/>
      <c r="D54" s="203"/>
      <c r="E54" s="54"/>
      <c r="F54" s="53"/>
      <c r="G54" s="54"/>
      <c r="H54" s="55"/>
    </row>
    <row r="55" spans="1:8" ht="15" customHeight="1">
      <c r="A55" s="496" t="s">
        <v>161</v>
      </c>
      <c r="B55" s="497"/>
      <c r="C55" s="202"/>
      <c r="D55" s="361">
        <v>0</v>
      </c>
      <c r="E55" s="54"/>
      <c r="F55" s="313">
        <f>SUM(C55:E55)</f>
        <v>0</v>
      </c>
      <c r="G55" s="307">
        <f t="shared" ref="G55:G56" si="6">+F55*0.13</f>
        <v>0</v>
      </c>
      <c r="H55" s="308">
        <f>+F55+G55</f>
        <v>0</v>
      </c>
    </row>
    <row r="56" spans="1:8" ht="15" customHeight="1">
      <c r="A56" s="491" t="s">
        <v>162</v>
      </c>
      <c r="B56" s="492"/>
      <c r="C56" s="202"/>
      <c r="D56" s="361">
        <v>0</v>
      </c>
      <c r="E56" s="54"/>
      <c r="F56" s="313">
        <f>SUM(C56:E56)</f>
        <v>0</v>
      </c>
      <c r="G56" s="307">
        <f t="shared" si="6"/>
        <v>0</v>
      </c>
      <c r="H56" s="308">
        <f>+F56+G56</f>
        <v>0</v>
      </c>
    </row>
    <row r="57" spans="1:8" ht="8.1" customHeight="1">
      <c r="A57" s="491"/>
      <c r="B57" s="492"/>
      <c r="C57" s="202"/>
      <c r="D57" s="203"/>
      <c r="E57" s="54"/>
      <c r="F57" s="56"/>
      <c r="G57" s="57"/>
      <c r="H57" s="58"/>
    </row>
    <row r="58" spans="1:8" ht="15" customHeight="1">
      <c r="A58" s="491" t="s">
        <v>163</v>
      </c>
      <c r="B58" s="492"/>
      <c r="C58" s="202"/>
      <c r="D58" s="361">
        <v>0</v>
      </c>
      <c r="E58" s="54"/>
      <c r="F58" s="313">
        <f>SUM(C58:E58)</f>
        <v>0</v>
      </c>
      <c r="G58" s="307">
        <f t="shared" ref="G58:G61" si="7">+F58*0.13</f>
        <v>0</v>
      </c>
      <c r="H58" s="308">
        <f>+F58+G58</f>
        <v>0</v>
      </c>
    </row>
    <row r="59" spans="1:8" ht="15" customHeight="1">
      <c r="A59" s="491" t="s">
        <v>164</v>
      </c>
      <c r="B59" s="492"/>
      <c r="C59" s="202"/>
      <c r="D59" s="361">
        <v>0</v>
      </c>
      <c r="E59" s="54"/>
      <c r="F59" s="313">
        <f>SUM(C59:E59)</f>
        <v>0</v>
      </c>
      <c r="G59" s="307">
        <f t="shared" si="7"/>
        <v>0</v>
      </c>
      <c r="H59" s="308">
        <f>+F59+G59</f>
        <v>0</v>
      </c>
    </row>
    <row r="60" spans="1:8" ht="15" customHeight="1">
      <c r="A60" s="491" t="s">
        <v>165</v>
      </c>
      <c r="B60" s="492"/>
      <c r="C60" s="202"/>
      <c r="D60" s="361">
        <v>0</v>
      </c>
      <c r="E60" s="54"/>
      <c r="F60" s="313">
        <f>SUM(C60:E60)</f>
        <v>0</v>
      </c>
      <c r="G60" s="307">
        <f t="shared" si="7"/>
        <v>0</v>
      </c>
      <c r="H60" s="308">
        <f>+F60+G60</f>
        <v>0</v>
      </c>
    </row>
    <row r="61" spans="1:8" ht="15" customHeight="1">
      <c r="A61" s="491" t="s">
        <v>166</v>
      </c>
      <c r="B61" s="492"/>
      <c r="C61" s="202"/>
      <c r="D61" s="361">
        <v>0</v>
      </c>
      <c r="E61" s="54"/>
      <c r="F61" s="313">
        <f>SUM(C61:E61)</f>
        <v>0</v>
      </c>
      <c r="G61" s="307">
        <f t="shared" si="7"/>
        <v>0</v>
      </c>
      <c r="H61" s="308">
        <f>+F61+G61</f>
        <v>0</v>
      </c>
    </row>
    <row r="62" spans="1:8" ht="8.1" customHeight="1">
      <c r="A62" s="491"/>
      <c r="B62" s="492"/>
      <c r="C62" s="202"/>
      <c r="D62" s="203"/>
      <c r="E62" s="54"/>
      <c r="F62" s="56"/>
      <c r="G62" s="57"/>
      <c r="H62" s="58"/>
    </row>
    <row r="63" spans="1:8" ht="15" customHeight="1">
      <c r="A63" s="491" t="s">
        <v>167</v>
      </c>
      <c r="B63" s="492"/>
      <c r="C63" s="202"/>
      <c r="D63" s="361">
        <v>0</v>
      </c>
      <c r="E63" s="54"/>
      <c r="F63" s="313">
        <f>SUM(C63:E63)</f>
        <v>0</v>
      </c>
      <c r="G63" s="307">
        <f>+F63*0.13</f>
        <v>0</v>
      </c>
      <c r="H63" s="308">
        <f>+F63+G63</f>
        <v>0</v>
      </c>
    </row>
    <row r="64" spans="1:8" ht="15" customHeight="1" thickBot="1">
      <c r="A64" s="493" t="s">
        <v>168</v>
      </c>
      <c r="B64" s="494"/>
      <c r="C64" s="204"/>
      <c r="D64" s="362">
        <v>0</v>
      </c>
      <c r="E64" s="66"/>
      <c r="F64" s="313">
        <f>SUM(C64:E64)</f>
        <v>0</v>
      </c>
      <c r="G64" s="307">
        <f>+F64*0.13</f>
        <v>0</v>
      </c>
      <c r="H64" s="308">
        <f>+F64+G64</f>
        <v>0</v>
      </c>
    </row>
    <row r="65" spans="1:19" ht="9.9499999999999993" customHeight="1" thickTop="1">
      <c r="A65" s="456"/>
      <c r="B65" s="457"/>
      <c r="C65" s="457"/>
      <c r="D65" s="457"/>
      <c r="E65" s="457"/>
      <c r="F65" s="457"/>
      <c r="G65" s="457"/>
      <c r="H65" s="458"/>
    </row>
    <row r="66" spans="1:19" s="33" customFormat="1" ht="20.100000000000001" customHeight="1">
      <c r="A66" s="453" t="s">
        <v>12</v>
      </c>
      <c r="B66" s="454"/>
      <c r="C66" s="454"/>
      <c r="D66" s="454"/>
      <c r="E66" s="454"/>
      <c r="F66" s="454"/>
      <c r="G66" s="454"/>
      <c r="H66" s="455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</row>
    <row r="67" spans="1:19" ht="9.9499999999999993" customHeight="1">
      <c r="A67" s="459"/>
      <c r="B67" s="460"/>
      <c r="C67" s="460"/>
      <c r="D67" s="460"/>
      <c r="E67" s="460"/>
      <c r="F67" s="460"/>
      <c r="G67" s="460"/>
      <c r="H67" s="461"/>
    </row>
    <row r="68" spans="1:19" s="198" customFormat="1" ht="15" customHeight="1">
      <c r="A68" s="477" t="s">
        <v>200</v>
      </c>
      <c r="B68" s="478"/>
      <c r="C68" s="478"/>
      <c r="D68" s="478"/>
      <c r="E68" s="478"/>
      <c r="F68" s="478"/>
      <c r="G68" s="478"/>
      <c r="H68" s="479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19" s="198" customFormat="1" ht="15" customHeight="1">
      <c r="A69" s="477" t="s">
        <v>207</v>
      </c>
      <c r="B69" s="478"/>
      <c r="C69" s="478"/>
      <c r="D69" s="478"/>
      <c r="E69" s="478"/>
      <c r="F69" s="478"/>
      <c r="G69" s="478"/>
      <c r="H69" s="479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1:19" s="198" customFormat="1" ht="15" customHeight="1">
      <c r="A70" s="477" t="s">
        <v>201</v>
      </c>
      <c r="B70" s="478"/>
      <c r="C70" s="478"/>
      <c r="D70" s="478"/>
      <c r="E70" s="478"/>
      <c r="F70" s="478"/>
      <c r="G70" s="478"/>
      <c r="H70" s="479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1:19" s="198" customFormat="1" ht="15" customHeight="1">
      <c r="A71" s="477" t="s">
        <v>202</v>
      </c>
      <c r="B71" s="478"/>
      <c r="C71" s="478"/>
      <c r="D71" s="478"/>
      <c r="E71" s="478"/>
      <c r="F71" s="478"/>
      <c r="G71" s="478"/>
      <c r="H71" s="479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</row>
    <row r="72" spans="1:19" s="198" customFormat="1" ht="15" customHeight="1">
      <c r="A72" s="477" t="s">
        <v>131</v>
      </c>
      <c r="B72" s="478"/>
      <c r="C72" s="478"/>
      <c r="D72" s="478"/>
      <c r="E72" s="478"/>
      <c r="F72" s="478"/>
      <c r="G72" s="478"/>
      <c r="H72" s="479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</row>
    <row r="73" spans="1:19" s="198" customFormat="1" ht="15" customHeight="1">
      <c r="A73" s="477" t="s">
        <v>203</v>
      </c>
      <c r="B73" s="478"/>
      <c r="C73" s="478"/>
      <c r="D73" s="478"/>
      <c r="E73" s="478"/>
      <c r="F73" s="478"/>
      <c r="G73" s="478"/>
      <c r="H73" s="479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</row>
    <row r="74" spans="1:19" s="198" customFormat="1" ht="15" customHeight="1">
      <c r="A74" s="477" t="s">
        <v>132</v>
      </c>
      <c r="B74" s="478"/>
      <c r="C74" s="478"/>
      <c r="D74" s="478"/>
      <c r="E74" s="478"/>
      <c r="F74" s="478"/>
      <c r="G74" s="478"/>
      <c r="H74" s="479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</row>
    <row r="75" spans="1:19" s="198" customFormat="1" ht="15" customHeight="1">
      <c r="A75" s="477" t="s">
        <v>204</v>
      </c>
      <c r="B75" s="478"/>
      <c r="C75" s="478"/>
      <c r="D75" s="478"/>
      <c r="E75" s="478"/>
      <c r="F75" s="478"/>
      <c r="G75" s="478"/>
      <c r="H75" s="479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</row>
    <row r="76" spans="1:19" s="198" customFormat="1" ht="15" customHeight="1">
      <c r="A76" s="477" t="s">
        <v>205</v>
      </c>
      <c r="B76" s="478"/>
      <c r="C76" s="478"/>
      <c r="D76" s="478"/>
      <c r="E76" s="478"/>
      <c r="F76" s="478"/>
      <c r="G76" s="478"/>
      <c r="H76" s="479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</row>
    <row r="77" spans="1:19" s="198" customFormat="1" ht="15" customHeight="1">
      <c r="A77" s="184"/>
      <c r="B77" s="185"/>
      <c r="C77" s="185"/>
      <c r="D77" s="185"/>
      <c r="E77" s="185"/>
      <c r="F77" s="185"/>
      <c r="G77" s="185"/>
      <c r="H77" s="186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</row>
    <row r="78" spans="1:19" ht="15" customHeight="1">
      <c r="A78" s="15"/>
      <c r="B78" s="12"/>
      <c r="C78" s="12"/>
      <c r="D78" s="12"/>
      <c r="E78" s="12"/>
      <c r="F78" s="12"/>
      <c r="G78" s="38"/>
      <c r="H78" s="13"/>
    </row>
    <row r="79" spans="1:19" ht="20.100000000000001" customHeight="1">
      <c r="A79" s="15"/>
      <c r="B79" s="12"/>
      <c r="C79" s="12"/>
      <c r="D79" s="12"/>
      <c r="E79" s="480" t="s">
        <v>23</v>
      </c>
      <c r="F79" s="480"/>
      <c r="G79" s="480"/>
      <c r="H79" s="25"/>
    </row>
    <row r="80" spans="1:19" ht="15" customHeight="1">
      <c r="A80" s="15"/>
      <c r="B80" s="12"/>
      <c r="C80" s="12"/>
      <c r="D80" s="12"/>
      <c r="E80" s="12"/>
      <c r="F80" s="12"/>
      <c r="G80" s="38"/>
      <c r="H80" s="13"/>
    </row>
    <row r="81" spans="1:8" ht="15" customHeight="1">
      <c r="A81" s="15"/>
      <c r="B81" s="12"/>
      <c r="C81" s="12"/>
      <c r="D81" s="12"/>
      <c r="E81" s="12"/>
      <c r="F81" s="12"/>
      <c r="G81" s="38"/>
      <c r="H81" s="13"/>
    </row>
    <row r="82" spans="1:8" ht="20.100000000000001" customHeight="1">
      <c r="A82" s="11"/>
      <c r="B82" s="38"/>
      <c r="C82" s="38"/>
      <c r="D82" s="38"/>
      <c r="E82" s="480" t="s">
        <v>99</v>
      </c>
      <c r="F82" s="480"/>
      <c r="G82" s="480"/>
      <c r="H82" s="25"/>
    </row>
    <row r="83" spans="1:8" ht="15" customHeight="1">
      <c r="A83" s="15"/>
      <c r="B83" s="12"/>
      <c r="C83" s="12"/>
      <c r="D83" s="12"/>
      <c r="E83" s="12"/>
      <c r="F83" s="12"/>
      <c r="G83" s="38"/>
      <c r="H83" s="13"/>
    </row>
    <row r="84" spans="1:8" ht="20.100000000000001" customHeight="1">
      <c r="A84" s="178" t="s">
        <v>198</v>
      </c>
      <c r="C84" s="475" t="s">
        <v>199</v>
      </c>
      <c r="D84" s="475"/>
      <c r="E84" s="133">
        <v>60</v>
      </c>
      <c r="F84" s="31" t="s">
        <v>140</v>
      </c>
      <c r="G84" s="31"/>
      <c r="H84" s="10"/>
    </row>
    <row r="85" spans="1:8" ht="9.9499999999999993" customHeight="1" thickBot="1">
      <c r="A85" s="16"/>
      <c r="B85" s="17"/>
      <c r="C85" s="17"/>
      <c r="D85" s="17"/>
      <c r="E85" s="17"/>
      <c r="F85" s="17"/>
      <c r="G85" s="17"/>
      <c r="H85" s="18"/>
    </row>
    <row r="86" spans="1:8" ht="15" customHeight="1" thickTop="1">
      <c r="A86" s="12"/>
      <c r="B86" s="12"/>
      <c r="C86" s="12"/>
      <c r="D86" s="12"/>
      <c r="E86" s="12"/>
      <c r="F86" s="12"/>
      <c r="G86" s="12"/>
      <c r="H86" s="12"/>
    </row>
    <row r="87" spans="1:8" ht="15" customHeight="1">
      <c r="A87" s="12"/>
      <c r="B87" s="12"/>
      <c r="C87" s="12"/>
      <c r="D87" s="12"/>
      <c r="E87" s="12"/>
      <c r="F87" s="12"/>
      <c r="G87" s="12"/>
      <c r="H87" s="12"/>
    </row>
    <row r="88" spans="1:8" ht="15" customHeight="1">
      <c r="A88" s="12"/>
      <c r="B88" s="12"/>
      <c r="C88" s="12"/>
      <c r="D88" s="12"/>
      <c r="E88" s="12"/>
      <c r="F88" s="12"/>
      <c r="G88" s="12"/>
      <c r="H88" s="12"/>
    </row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39">
    <mergeCell ref="E7:F7"/>
    <mergeCell ref="E8:F8"/>
    <mergeCell ref="E79:G79"/>
    <mergeCell ref="E82:G82"/>
    <mergeCell ref="C84:D84"/>
    <mergeCell ref="A73:H73"/>
    <mergeCell ref="A74:H74"/>
    <mergeCell ref="A75:H75"/>
    <mergeCell ref="A76:H76"/>
    <mergeCell ref="A72:H72"/>
    <mergeCell ref="A71:H71"/>
    <mergeCell ref="A65:H65"/>
    <mergeCell ref="A67:H67"/>
    <mergeCell ref="A52:B52"/>
    <mergeCell ref="A53:B53"/>
    <mergeCell ref="A57:B57"/>
    <mergeCell ref="A2:H2"/>
    <mergeCell ref="A15:H15"/>
    <mergeCell ref="A66:H66"/>
    <mergeCell ref="A69:H69"/>
    <mergeCell ref="A70:H70"/>
    <mergeCell ref="A68:H68"/>
    <mergeCell ref="A45:H45"/>
    <mergeCell ref="A46:B46"/>
    <mergeCell ref="A47:B47"/>
    <mergeCell ref="A48:B48"/>
    <mergeCell ref="A49:B49"/>
    <mergeCell ref="A50:B50"/>
    <mergeCell ref="A51:B51"/>
    <mergeCell ref="A54:B54"/>
    <mergeCell ref="A55:B55"/>
    <mergeCell ref="A56:B56"/>
    <mergeCell ref="A58:B58"/>
    <mergeCell ref="A64:B64"/>
    <mergeCell ref="A59:B59"/>
    <mergeCell ref="A60:B60"/>
    <mergeCell ref="A61:B61"/>
    <mergeCell ref="A62:B62"/>
    <mergeCell ref="A63:B63"/>
  </mergeCells>
  <printOptions horizontalCentered="1"/>
  <pageMargins left="0.25" right="0.25" top="0.5" bottom="0.25" header="0.511811023622047" footer="0.511811023622047"/>
  <pageSetup paperSize="5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538C-951F-4E6F-8611-B6AFAA51803E}">
  <sheetPr transitionEvaluation="1">
    <pageSetUpPr fitToPage="1"/>
  </sheetPr>
  <dimension ref="A1:S127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5.77734375" style="34" customWidth="1"/>
    <col min="2" max="2" width="12.77734375" style="34" customWidth="1"/>
    <col min="3" max="3" width="9.77734375" style="34" customWidth="1"/>
    <col min="4" max="4" width="12.77734375" style="34" customWidth="1"/>
    <col min="5" max="5" width="15.77734375" style="34" customWidth="1"/>
    <col min="6" max="8" width="12.77734375" style="34" customWidth="1"/>
    <col min="9" max="19" width="9.6640625" style="34"/>
    <col min="20" max="16384" width="9.6640625" style="7"/>
  </cols>
  <sheetData>
    <row r="1" spans="1:8" ht="15" customHeight="1" thickTop="1">
      <c r="A1" s="39"/>
      <c r="B1" s="40"/>
      <c r="C1" s="40"/>
      <c r="D1" s="40"/>
      <c r="E1" s="40"/>
      <c r="F1" s="40"/>
      <c r="G1" s="40"/>
      <c r="H1" s="41"/>
    </row>
    <row r="2" spans="1:8" ht="20.100000000000001" customHeight="1">
      <c r="A2" s="462" t="s">
        <v>130</v>
      </c>
      <c r="B2" s="463"/>
      <c r="C2" s="463"/>
      <c r="D2" s="463"/>
      <c r="E2" s="463"/>
      <c r="F2" s="463"/>
      <c r="G2" s="463"/>
      <c r="H2" s="464"/>
    </row>
    <row r="3" spans="1:8" ht="15" customHeight="1">
      <c r="A3" s="9"/>
      <c r="H3" s="105"/>
    </row>
    <row r="4" spans="1:8" ht="15" customHeight="1">
      <c r="A4" s="67" t="s">
        <v>13</v>
      </c>
      <c r="B4" s="295" t="str">
        <f>'100 Series'!B4</f>
        <v>Merkley Oaks</v>
      </c>
      <c r="C4" s="37"/>
      <c r="D4" s="37"/>
      <c r="E4" s="69" t="s">
        <v>0</v>
      </c>
      <c r="F4" s="296">
        <f>'100 Series'!F4</f>
        <v>45748</v>
      </c>
      <c r="G4" s="332"/>
      <c r="H4" s="28"/>
    </row>
    <row r="5" spans="1:8" ht="15" customHeight="1">
      <c r="A5" s="67" t="s">
        <v>14</v>
      </c>
      <c r="B5" s="152" t="s">
        <v>244</v>
      </c>
      <c r="C5" s="37"/>
      <c r="D5" s="37"/>
      <c r="E5" s="69" t="s">
        <v>2</v>
      </c>
      <c r="F5" s="297" t="str">
        <f>'100 Series'!F5</f>
        <v>XXX - XXX</v>
      </c>
      <c r="G5" s="352"/>
      <c r="H5" s="29"/>
    </row>
    <row r="6" spans="1:8" ht="15" customHeight="1">
      <c r="A6" s="67"/>
      <c r="B6" s="335" t="s">
        <v>1</v>
      </c>
      <c r="C6" s="37"/>
      <c r="D6" s="37"/>
      <c r="E6" s="36"/>
      <c r="F6" s="68"/>
      <c r="G6" s="36"/>
      <c r="H6" s="25"/>
    </row>
    <row r="7" spans="1:8" ht="15" customHeight="1">
      <c r="A7" s="67" t="s">
        <v>3</v>
      </c>
      <c r="B7" s="152" t="str">
        <f>'100 Series'!B7</f>
        <v xml:space="preserve">T. B. A. </v>
      </c>
      <c r="C7" s="37"/>
      <c r="D7" s="37"/>
      <c r="E7" s="484" t="str">
        <f>'100 Series'!E7</f>
        <v>CONTRACT PERIOD :</v>
      </c>
      <c r="F7" s="484"/>
      <c r="G7" s="333"/>
      <c r="H7" s="25"/>
    </row>
    <row r="8" spans="1:8" ht="15" customHeight="1">
      <c r="A8" s="67" t="s">
        <v>15</v>
      </c>
      <c r="B8" s="140" t="str">
        <f>'100 Series'!B8</f>
        <v>A3D</v>
      </c>
      <c r="C8" s="94"/>
      <c r="D8" s="94"/>
      <c r="E8" s="474" t="str">
        <f>'100 Series'!E8</f>
        <v>April 1, 2024 to March 31, 2025</v>
      </c>
      <c r="F8" s="474"/>
      <c r="G8" s="333"/>
      <c r="H8" s="26"/>
    </row>
    <row r="9" spans="1:8" ht="15" customHeight="1" thickBot="1">
      <c r="A9" s="27"/>
      <c r="B9" s="35"/>
      <c r="C9" s="36"/>
      <c r="D9" s="36"/>
      <c r="E9" s="36"/>
      <c r="F9" s="12"/>
      <c r="H9" s="28"/>
    </row>
    <row r="10" spans="1:8" ht="20.100000000000001" customHeight="1" thickTop="1" thickBot="1">
      <c r="A10" s="175"/>
      <c r="B10" s="176" t="s">
        <v>1</v>
      </c>
      <c r="C10" s="147" t="s">
        <v>1</v>
      </c>
      <c r="D10" s="148" t="s">
        <v>1</v>
      </c>
      <c r="E10" s="149" t="s">
        <v>1</v>
      </c>
      <c r="F10" s="147" t="s">
        <v>5</v>
      </c>
      <c r="G10" s="149" t="s">
        <v>16</v>
      </c>
      <c r="H10" s="150" t="s">
        <v>6</v>
      </c>
    </row>
    <row r="11" spans="1:8" ht="15" customHeight="1" thickTop="1">
      <c r="A11" s="45" t="s">
        <v>7</v>
      </c>
      <c r="B11" s="46" t="s">
        <v>133</v>
      </c>
      <c r="C11" s="107" t="s">
        <v>134</v>
      </c>
      <c r="D11" s="108" t="s">
        <v>136</v>
      </c>
      <c r="E11" s="134" t="s">
        <v>138</v>
      </c>
      <c r="F11" s="70" t="s">
        <v>10</v>
      </c>
      <c r="G11" s="160">
        <v>0.13</v>
      </c>
      <c r="H11" s="163"/>
    </row>
    <row r="12" spans="1:8" ht="15" customHeight="1">
      <c r="A12" s="47" t="s">
        <v>1</v>
      </c>
      <c r="B12" s="42" t="s">
        <v>17</v>
      </c>
      <c r="C12" s="111" t="s">
        <v>17</v>
      </c>
      <c r="D12" s="112" t="s">
        <v>137</v>
      </c>
      <c r="E12" s="135" t="s">
        <v>197</v>
      </c>
      <c r="F12" s="71" t="s">
        <v>19</v>
      </c>
      <c r="G12" s="164"/>
      <c r="H12" s="72"/>
    </row>
    <row r="13" spans="1:8" ht="15" customHeight="1">
      <c r="A13" s="43" t="s">
        <v>8</v>
      </c>
      <c r="B13" s="44">
        <v>121</v>
      </c>
      <c r="C13" s="115"/>
      <c r="D13" s="99" t="s">
        <v>193</v>
      </c>
      <c r="E13" s="136" t="s">
        <v>139</v>
      </c>
      <c r="F13" s="71" t="s">
        <v>20</v>
      </c>
      <c r="G13" s="164" t="s">
        <v>1</v>
      </c>
      <c r="H13" s="72" t="s">
        <v>1</v>
      </c>
    </row>
    <row r="14" spans="1:8" ht="15" customHeight="1" thickBot="1">
      <c r="A14" s="48" t="s">
        <v>1</v>
      </c>
      <c r="B14" s="49">
        <v>1</v>
      </c>
      <c r="C14" s="117"/>
      <c r="D14" s="100" t="s">
        <v>194</v>
      </c>
      <c r="E14" s="118"/>
      <c r="F14" s="73">
        <v>121</v>
      </c>
      <c r="G14" s="165"/>
      <c r="H14" s="95"/>
    </row>
    <row r="15" spans="1:8" ht="20.100000000000001" customHeight="1" thickTop="1" thickBot="1">
      <c r="A15" s="465" t="s">
        <v>91</v>
      </c>
      <c r="B15" s="466"/>
      <c r="C15" s="466"/>
      <c r="D15" s="466"/>
      <c r="E15" s="466"/>
      <c r="F15" s="466"/>
      <c r="G15" s="466"/>
      <c r="H15" s="467"/>
    </row>
    <row r="16" spans="1:8" s="339" customFormat="1" ht="15" customHeight="1" thickTop="1">
      <c r="A16" s="341"/>
      <c r="B16" s="353"/>
      <c r="C16" s="342"/>
      <c r="D16" s="343"/>
      <c r="E16" s="354"/>
      <c r="F16" s="355"/>
      <c r="G16" s="344"/>
      <c r="H16" s="345"/>
    </row>
    <row r="17" spans="1:8" s="34" customFormat="1" ht="15" customHeight="1">
      <c r="A17" s="137" t="s">
        <v>246</v>
      </c>
      <c r="B17" s="293">
        <v>0</v>
      </c>
      <c r="C17" s="342" t="s">
        <v>262</v>
      </c>
      <c r="D17" s="300">
        <v>0</v>
      </c>
      <c r="E17" s="301">
        <v>0</v>
      </c>
      <c r="F17" s="302">
        <f>SUM(B17:E17)</f>
        <v>0</v>
      </c>
      <c r="G17" s="303">
        <f>+F17*G$11</f>
        <v>0</v>
      </c>
      <c r="H17" s="304">
        <f>+F17+G17</f>
        <v>0</v>
      </c>
    </row>
    <row r="18" spans="1:8" s="34" customFormat="1" ht="15" customHeight="1">
      <c r="A18" s="137" t="s">
        <v>247</v>
      </c>
      <c r="B18" s="293">
        <v>0</v>
      </c>
      <c r="C18" s="342" t="s">
        <v>262</v>
      </c>
      <c r="D18" s="300">
        <v>0</v>
      </c>
      <c r="E18" s="301">
        <v>0</v>
      </c>
      <c r="F18" s="302">
        <f t="shared" ref="F18:F20" si="0">SUM(B18:E18)</f>
        <v>0</v>
      </c>
      <c r="G18" s="303">
        <f>+F18*G$11</f>
        <v>0</v>
      </c>
      <c r="H18" s="304">
        <f>+F18+G18</f>
        <v>0</v>
      </c>
    </row>
    <row r="19" spans="1:8" s="34" customFormat="1" ht="15" customHeight="1">
      <c r="A19" s="137" t="s">
        <v>248</v>
      </c>
      <c r="B19" s="293">
        <v>0</v>
      </c>
      <c r="C19" s="342" t="s">
        <v>262</v>
      </c>
      <c r="D19" s="300">
        <v>0</v>
      </c>
      <c r="E19" s="301">
        <v>0</v>
      </c>
      <c r="F19" s="302">
        <f>SUM(B19:E19)</f>
        <v>0</v>
      </c>
      <c r="G19" s="303">
        <f>+F19*G$11</f>
        <v>0</v>
      </c>
      <c r="H19" s="304">
        <f>+F19+G19</f>
        <v>0</v>
      </c>
    </row>
    <row r="20" spans="1:8" s="34" customFormat="1" ht="15" customHeight="1">
      <c r="A20" s="137" t="s">
        <v>249</v>
      </c>
      <c r="B20" s="293">
        <v>0</v>
      </c>
      <c r="C20" s="342" t="s">
        <v>262</v>
      </c>
      <c r="D20" s="300">
        <v>0</v>
      </c>
      <c r="E20" s="301">
        <v>0</v>
      </c>
      <c r="F20" s="302">
        <f t="shared" si="0"/>
        <v>0</v>
      </c>
      <c r="G20" s="303">
        <f>+F20*G$11</f>
        <v>0</v>
      </c>
      <c r="H20" s="304">
        <f>+F20+G20</f>
        <v>0</v>
      </c>
    </row>
    <row r="21" spans="1:8" s="34" customFormat="1" ht="15" customHeight="1">
      <c r="A21" s="137"/>
      <c r="B21" s="168"/>
      <c r="C21" s="342"/>
      <c r="D21" s="161"/>
      <c r="E21" s="199"/>
      <c r="F21" s="205"/>
      <c r="G21" s="206"/>
      <c r="H21" s="207"/>
    </row>
    <row r="22" spans="1:8" s="34" customFormat="1" ht="15" customHeight="1">
      <c r="A22" s="137" t="s">
        <v>250</v>
      </c>
      <c r="B22" s="293">
        <v>0</v>
      </c>
      <c r="C22" s="342" t="s">
        <v>262</v>
      </c>
      <c r="D22" s="300">
        <v>0</v>
      </c>
      <c r="E22" s="301">
        <v>0</v>
      </c>
      <c r="F22" s="302">
        <f>SUM(B22:E22)</f>
        <v>0</v>
      </c>
      <c r="G22" s="303">
        <f>+F22*G$11</f>
        <v>0</v>
      </c>
      <c r="H22" s="304">
        <f>+F22+G22</f>
        <v>0</v>
      </c>
    </row>
    <row r="23" spans="1:8" s="34" customFormat="1" ht="15" customHeight="1">
      <c r="A23" s="137" t="s">
        <v>251</v>
      </c>
      <c r="B23" s="293">
        <v>0</v>
      </c>
      <c r="C23" s="342" t="s">
        <v>262</v>
      </c>
      <c r="D23" s="300">
        <v>0</v>
      </c>
      <c r="E23" s="301">
        <v>0</v>
      </c>
      <c r="F23" s="302">
        <f t="shared" ref="F23" si="1">SUM(B23:E23)</f>
        <v>0</v>
      </c>
      <c r="G23" s="303">
        <f>+F23*G$11</f>
        <v>0</v>
      </c>
      <c r="H23" s="304">
        <f>+F23+G23</f>
        <v>0</v>
      </c>
    </row>
    <row r="24" spans="1:8" s="34" customFormat="1" ht="15" customHeight="1">
      <c r="A24" s="137" t="s">
        <v>252</v>
      </c>
      <c r="B24" s="293">
        <v>0</v>
      </c>
      <c r="C24" s="342" t="s">
        <v>262</v>
      </c>
      <c r="D24" s="300">
        <v>0</v>
      </c>
      <c r="E24" s="301">
        <v>0</v>
      </c>
      <c r="F24" s="302">
        <f>SUM(B24:E24)</f>
        <v>0</v>
      </c>
      <c r="G24" s="303">
        <f>+F24*G$11</f>
        <v>0</v>
      </c>
      <c r="H24" s="304">
        <f>+F24+G24</f>
        <v>0</v>
      </c>
    </row>
    <row r="25" spans="1:8" s="34" customFormat="1" ht="15" customHeight="1">
      <c r="A25" s="137" t="s">
        <v>253</v>
      </c>
      <c r="B25" s="293">
        <v>0</v>
      </c>
      <c r="C25" s="342" t="s">
        <v>262</v>
      </c>
      <c r="D25" s="300">
        <v>0</v>
      </c>
      <c r="E25" s="301">
        <v>0</v>
      </c>
      <c r="F25" s="302">
        <f t="shared" ref="F25" si="2">SUM(B25:E25)</f>
        <v>0</v>
      </c>
      <c r="G25" s="303">
        <f>+F25*G$11</f>
        <v>0</v>
      </c>
      <c r="H25" s="304">
        <f>+F25+G25</f>
        <v>0</v>
      </c>
    </row>
    <row r="26" spans="1:8" s="339" customFormat="1" ht="15" customHeight="1">
      <c r="A26" s="341"/>
      <c r="B26" s="353"/>
      <c r="C26" s="342"/>
      <c r="D26" s="343"/>
      <c r="E26" s="354"/>
      <c r="F26" s="356"/>
      <c r="G26" s="357"/>
      <c r="H26" s="358"/>
    </row>
    <row r="27" spans="1:8" s="34" customFormat="1" ht="15" customHeight="1">
      <c r="A27" s="137" t="s">
        <v>254</v>
      </c>
      <c r="B27" s="293">
        <v>0</v>
      </c>
      <c r="C27" s="342" t="s">
        <v>262</v>
      </c>
      <c r="D27" s="300">
        <v>0</v>
      </c>
      <c r="E27" s="301">
        <v>0</v>
      </c>
      <c r="F27" s="302">
        <f>SUM(B27:E27)</f>
        <v>0</v>
      </c>
      <c r="G27" s="303">
        <f>+F27*G$11</f>
        <v>0</v>
      </c>
      <c r="H27" s="304">
        <f>+F27+G27</f>
        <v>0</v>
      </c>
    </row>
    <row r="28" spans="1:8" s="34" customFormat="1" ht="15" customHeight="1">
      <c r="A28" s="137" t="s">
        <v>255</v>
      </c>
      <c r="B28" s="293">
        <v>0</v>
      </c>
      <c r="C28" s="342" t="s">
        <v>262</v>
      </c>
      <c r="D28" s="300">
        <v>0</v>
      </c>
      <c r="E28" s="301">
        <v>0</v>
      </c>
      <c r="F28" s="302">
        <f t="shared" ref="F28" si="3">SUM(B28:E28)</f>
        <v>0</v>
      </c>
      <c r="G28" s="303">
        <f>+F28*G$11</f>
        <v>0</v>
      </c>
      <c r="H28" s="304">
        <f>+F28+G28</f>
        <v>0</v>
      </c>
    </row>
    <row r="29" spans="1:8" s="34" customFormat="1" ht="15" customHeight="1">
      <c r="A29" s="137" t="s">
        <v>256</v>
      </c>
      <c r="B29" s="293">
        <v>0</v>
      </c>
      <c r="C29" s="342" t="s">
        <v>262</v>
      </c>
      <c r="D29" s="300">
        <v>0</v>
      </c>
      <c r="E29" s="301">
        <v>0</v>
      </c>
      <c r="F29" s="302">
        <f>SUM(B29:E29)</f>
        <v>0</v>
      </c>
      <c r="G29" s="303">
        <f>+F29*G$11</f>
        <v>0</v>
      </c>
      <c r="H29" s="304">
        <f>+F29+G29</f>
        <v>0</v>
      </c>
    </row>
    <row r="30" spans="1:8" s="34" customFormat="1" ht="15" customHeight="1">
      <c r="A30" s="137" t="s">
        <v>257</v>
      </c>
      <c r="B30" s="293">
        <v>0</v>
      </c>
      <c r="C30" s="342" t="s">
        <v>262</v>
      </c>
      <c r="D30" s="300">
        <v>0</v>
      </c>
      <c r="E30" s="301">
        <v>0</v>
      </c>
      <c r="F30" s="302">
        <f t="shared" ref="F30" si="4">SUM(B30:E30)</f>
        <v>0</v>
      </c>
      <c r="G30" s="303">
        <f>+F30*G$11</f>
        <v>0</v>
      </c>
      <c r="H30" s="304">
        <f>+F30+G30</f>
        <v>0</v>
      </c>
    </row>
    <row r="31" spans="1:8" s="339" customFormat="1" ht="15" customHeight="1">
      <c r="A31" s="341"/>
      <c r="B31" s="353"/>
      <c r="C31" s="342"/>
      <c r="D31" s="343"/>
      <c r="E31" s="354"/>
      <c r="F31" s="355"/>
      <c r="G31" s="344"/>
      <c r="H31" s="345"/>
    </row>
    <row r="32" spans="1:8" s="34" customFormat="1" ht="15" customHeight="1">
      <c r="A32" s="137" t="s">
        <v>258</v>
      </c>
      <c r="B32" s="293">
        <v>0</v>
      </c>
      <c r="C32" s="342" t="s">
        <v>262</v>
      </c>
      <c r="D32" s="300">
        <v>0</v>
      </c>
      <c r="E32" s="301">
        <v>0</v>
      </c>
      <c r="F32" s="302">
        <f>SUM(B32:E32)</f>
        <v>0</v>
      </c>
      <c r="G32" s="303">
        <f>+F32*G$11</f>
        <v>0</v>
      </c>
      <c r="H32" s="304">
        <f>+F32+G32</f>
        <v>0</v>
      </c>
    </row>
    <row r="33" spans="1:8" s="34" customFormat="1" ht="15" customHeight="1">
      <c r="A33" s="137" t="s">
        <v>259</v>
      </c>
      <c r="B33" s="293">
        <v>0</v>
      </c>
      <c r="C33" s="342" t="s">
        <v>262</v>
      </c>
      <c r="D33" s="300">
        <v>0</v>
      </c>
      <c r="E33" s="301">
        <v>0</v>
      </c>
      <c r="F33" s="302">
        <f t="shared" ref="F33" si="5">SUM(B33:E33)</f>
        <v>0</v>
      </c>
      <c r="G33" s="303">
        <f>+F33*G$11</f>
        <v>0</v>
      </c>
      <c r="H33" s="304">
        <f>+F33+G33</f>
        <v>0</v>
      </c>
    </row>
    <row r="34" spans="1:8" s="34" customFormat="1" ht="15" customHeight="1">
      <c r="A34" s="137" t="s">
        <v>260</v>
      </c>
      <c r="B34" s="293">
        <v>0</v>
      </c>
      <c r="C34" s="342" t="s">
        <v>262</v>
      </c>
      <c r="D34" s="300">
        <v>0</v>
      </c>
      <c r="E34" s="301">
        <v>0</v>
      </c>
      <c r="F34" s="302">
        <f>SUM(B34:E34)</f>
        <v>0</v>
      </c>
      <c r="G34" s="303">
        <f>+F34*G$11</f>
        <v>0</v>
      </c>
      <c r="H34" s="304">
        <f>+F34+G34</f>
        <v>0</v>
      </c>
    </row>
    <row r="35" spans="1:8" s="34" customFormat="1" ht="15" customHeight="1">
      <c r="A35" s="137" t="s">
        <v>261</v>
      </c>
      <c r="B35" s="293">
        <v>0</v>
      </c>
      <c r="C35" s="342" t="s">
        <v>262</v>
      </c>
      <c r="D35" s="300">
        <v>0</v>
      </c>
      <c r="E35" s="301">
        <v>0</v>
      </c>
      <c r="F35" s="302">
        <f t="shared" ref="F35" si="6">SUM(B35:E35)</f>
        <v>0</v>
      </c>
      <c r="G35" s="303">
        <f>+F35*G$11</f>
        <v>0</v>
      </c>
      <c r="H35" s="304">
        <f>+F35+G35</f>
        <v>0</v>
      </c>
    </row>
    <row r="36" spans="1:8" s="339" customFormat="1" ht="15" customHeight="1">
      <c r="A36" s="341"/>
      <c r="B36" s="359"/>
      <c r="C36" s="342"/>
      <c r="D36" s="343"/>
      <c r="E36" s="354"/>
      <c r="F36" s="355"/>
      <c r="G36" s="344"/>
      <c r="H36" s="345"/>
    </row>
    <row r="37" spans="1:8" s="339" customFormat="1" ht="15" customHeight="1">
      <c r="A37" s="341"/>
      <c r="B37" s="353"/>
      <c r="C37" s="342"/>
      <c r="D37" s="343"/>
      <c r="E37" s="354"/>
      <c r="F37" s="355"/>
      <c r="G37" s="344"/>
      <c r="H37" s="345"/>
    </row>
    <row r="38" spans="1:8" s="339" customFormat="1" ht="15" customHeight="1">
      <c r="A38" s="341"/>
      <c r="B38" s="353"/>
      <c r="C38" s="342"/>
      <c r="D38" s="343"/>
      <c r="E38" s="354"/>
      <c r="F38" s="355"/>
      <c r="G38" s="344"/>
      <c r="H38" s="345"/>
    </row>
    <row r="39" spans="1:8" s="339" customFormat="1" ht="15" customHeight="1">
      <c r="A39" s="341"/>
      <c r="B39" s="359"/>
      <c r="C39" s="342"/>
      <c r="D39" s="343"/>
      <c r="E39" s="354"/>
      <c r="F39" s="355"/>
      <c r="G39" s="344"/>
      <c r="H39" s="345"/>
    </row>
    <row r="40" spans="1:8" s="339" customFormat="1" ht="15" customHeight="1">
      <c r="A40" s="341"/>
      <c r="B40" s="353"/>
      <c r="C40" s="342"/>
      <c r="D40" s="343"/>
      <c r="E40" s="354"/>
      <c r="F40" s="355"/>
      <c r="G40" s="344"/>
      <c r="H40" s="345"/>
    </row>
    <row r="41" spans="1:8" s="339" customFormat="1" ht="15" customHeight="1">
      <c r="A41" s="341"/>
      <c r="B41" s="353"/>
      <c r="C41" s="342"/>
      <c r="D41" s="343"/>
      <c r="E41" s="354"/>
      <c r="F41" s="355"/>
      <c r="G41" s="344"/>
      <c r="H41" s="345"/>
    </row>
    <row r="42" spans="1:8" s="339" customFormat="1" ht="15" customHeight="1">
      <c r="A42" s="341"/>
      <c r="B42" s="353"/>
      <c r="C42" s="342"/>
      <c r="D42" s="343"/>
      <c r="E42" s="354"/>
      <c r="F42" s="355"/>
      <c r="G42" s="344"/>
      <c r="H42" s="345"/>
    </row>
    <row r="43" spans="1:8" s="339" customFormat="1" ht="15" customHeight="1">
      <c r="A43" s="341"/>
      <c r="B43" s="353"/>
      <c r="C43" s="342"/>
      <c r="D43" s="343"/>
      <c r="E43" s="354"/>
      <c r="F43" s="355"/>
      <c r="G43" s="344"/>
      <c r="H43" s="345"/>
    </row>
    <row r="44" spans="1:8" s="339" customFormat="1" ht="15" customHeight="1">
      <c r="A44" s="341"/>
      <c r="B44" s="359"/>
      <c r="C44" s="342"/>
      <c r="D44" s="343"/>
      <c r="E44" s="354"/>
      <c r="F44" s="355"/>
      <c r="G44" s="344"/>
      <c r="H44" s="345"/>
    </row>
    <row r="45" spans="1:8" s="339" customFormat="1" ht="15" customHeight="1">
      <c r="A45" s="341"/>
      <c r="B45" s="353"/>
      <c r="C45" s="342"/>
      <c r="D45" s="343"/>
      <c r="E45" s="354"/>
      <c r="F45" s="355"/>
      <c r="G45" s="344"/>
      <c r="H45" s="345"/>
    </row>
    <row r="46" spans="1:8" s="339" customFormat="1" ht="15" customHeight="1">
      <c r="A46" s="341"/>
      <c r="B46" s="353"/>
      <c r="C46" s="342"/>
      <c r="D46" s="343"/>
      <c r="E46" s="354"/>
      <c r="F46" s="355"/>
      <c r="G46" s="344"/>
      <c r="H46" s="345"/>
    </row>
    <row r="47" spans="1:8" s="339" customFormat="1" ht="15" customHeight="1">
      <c r="A47" s="341"/>
      <c r="B47" s="353"/>
      <c r="C47" s="342"/>
      <c r="D47" s="343"/>
      <c r="E47" s="354"/>
      <c r="F47" s="355"/>
      <c r="G47" s="344"/>
      <c r="H47" s="345"/>
    </row>
    <row r="48" spans="1:8" s="339" customFormat="1" ht="15" customHeight="1">
      <c r="A48" s="341"/>
      <c r="B48" s="353"/>
      <c r="C48" s="342"/>
      <c r="D48" s="343"/>
      <c r="E48" s="354"/>
      <c r="F48" s="355"/>
      <c r="G48" s="344"/>
      <c r="H48" s="345"/>
    </row>
    <row r="49" spans="1:19" s="339" customFormat="1" ht="15" customHeight="1">
      <c r="A49" s="341"/>
      <c r="B49" s="353"/>
      <c r="C49" s="342"/>
      <c r="D49" s="343"/>
      <c r="E49" s="354"/>
      <c r="F49" s="355"/>
      <c r="G49" s="344"/>
      <c r="H49" s="345"/>
    </row>
    <row r="50" spans="1:19" s="339" customFormat="1" ht="15" customHeight="1">
      <c r="A50" s="341"/>
      <c r="B50" s="353"/>
      <c r="C50" s="342"/>
      <c r="D50" s="343"/>
      <c r="E50" s="354"/>
      <c r="F50" s="355"/>
      <c r="G50" s="344"/>
      <c r="H50" s="345"/>
    </row>
    <row r="51" spans="1:19" s="339" customFormat="1" ht="15" customHeight="1">
      <c r="A51" s="341"/>
      <c r="B51" s="353"/>
      <c r="C51" s="342"/>
      <c r="D51" s="343"/>
      <c r="E51" s="354"/>
      <c r="F51" s="355"/>
      <c r="G51" s="344"/>
      <c r="H51" s="345"/>
    </row>
    <row r="52" spans="1:19" s="339" customFormat="1" ht="15" customHeight="1">
      <c r="A52" s="341"/>
      <c r="B52" s="353"/>
      <c r="C52" s="342"/>
      <c r="D52" s="343"/>
      <c r="E52" s="354"/>
      <c r="F52" s="355"/>
      <c r="G52" s="344"/>
      <c r="H52" s="345"/>
    </row>
    <row r="53" spans="1:19" s="339" customFormat="1" ht="15" customHeight="1">
      <c r="A53" s="341"/>
      <c r="B53" s="353"/>
      <c r="C53" s="342"/>
      <c r="D53" s="343"/>
      <c r="E53" s="354"/>
      <c r="F53" s="355"/>
      <c r="G53" s="344"/>
      <c r="H53" s="345"/>
    </row>
    <row r="54" spans="1:19" s="339" customFormat="1" ht="15" customHeight="1">
      <c r="A54" s="341"/>
      <c r="B54" s="359"/>
      <c r="C54" s="342"/>
      <c r="D54" s="343"/>
      <c r="E54" s="354"/>
      <c r="F54" s="355"/>
      <c r="G54" s="344"/>
      <c r="H54" s="345"/>
    </row>
    <row r="55" spans="1:19" s="339" customFormat="1" ht="15" customHeight="1">
      <c r="A55" s="341"/>
      <c r="B55" s="353"/>
      <c r="C55" s="342"/>
      <c r="D55" s="343"/>
      <c r="E55" s="354"/>
      <c r="F55" s="355"/>
      <c r="G55" s="344"/>
      <c r="H55" s="345"/>
    </row>
    <row r="56" spans="1:19" s="339" customFormat="1" ht="15" customHeight="1">
      <c r="A56" s="341"/>
      <c r="B56" s="353"/>
      <c r="C56" s="342"/>
      <c r="D56" s="343"/>
      <c r="E56" s="354"/>
      <c r="F56" s="355"/>
      <c r="G56" s="344"/>
      <c r="H56" s="345"/>
    </row>
    <row r="57" spans="1:19" s="339" customFormat="1" ht="15" customHeight="1" thickBot="1">
      <c r="A57" s="435"/>
      <c r="B57" s="436"/>
      <c r="C57" s="437"/>
      <c r="D57" s="438"/>
      <c r="E57" s="439"/>
      <c r="F57" s="440"/>
      <c r="G57" s="441"/>
      <c r="H57" s="442"/>
    </row>
    <row r="58" spans="1:19" ht="15" customHeight="1" thickTop="1">
      <c r="A58" s="456"/>
      <c r="B58" s="457"/>
      <c r="C58" s="457"/>
      <c r="D58" s="457"/>
      <c r="E58" s="457"/>
      <c r="F58" s="457"/>
      <c r="G58" s="457"/>
      <c r="H58" s="458"/>
    </row>
    <row r="59" spans="1:19" s="33" customFormat="1" ht="15" customHeight="1">
      <c r="A59" s="453" t="s">
        <v>12</v>
      </c>
      <c r="B59" s="454"/>
      <c r="C59" s="454"/>
      <c r="D59" s="454"/>
      <c r="E59" s="454"/>
      <c r="F59" s="454"/>
      <c r="G59" s="454"/>
      <c r="H59" s="455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</row>
    <row r="60" spans="1:19" ht="15" customHeight="1">
      <c r="A60" s="459"/>
      <c r="B60" s="460"/>
      <c r="C60" s="460"/>
      <c r="D60" s="460"/>
      <c r="E60" s="460"/>
      <c r="F60" s="460"/>
      <c r="G60" s="460"/>
      <c r="H60" s="461"/>
    </row>
    <row r="61" spans="1:19" s="198" customFormat="1" ht="15" customHeight="1">
      <c r="A61" s="477" t="s">
        <v>200</v>
      </c>
      <c r="B61" s="478"/>
      <c r="C61" s="478"/>
      <c r="D61" s="478"/>
      <c r="E61" s="478"/>
      <c r="F61" s="478"/>
      <c r="G61" s="478"/>
      <c r="H61" s="479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</row>
    <row r="62" spans="1:19" s="198" customFormat="1" ht="15" customHeight="1">
      <c r="A62" s="477" t="s">
        <v>207</v>
      </c>
      <c r="B62" s="478"/>
      <c r="C62" s="478"/>
      <c r="D62" s="478"/>
      <c r="E62" s="478"/>
      <c r="F62" s="478"/>
      <c r="G62" s="478"/>
      <c r="H62" s="479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</row>
    <row r="63" spans="1:19" s="198" customFormat="1" ht="15" customHeight="1">
      <c r="A63" s="477" t="s">
        <v>201</v>
      </c>
      <c r="B63" s="478"/>
      <c r="C63" s="478"/>
      <c r="D63" s="478"/>
      <c r="E63" s="478"/>
      <c r="F63" s="478"/>
      <c r="G63" s="478"/>
      <c r="H63" s="479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</row>
    <row r="64" spans="1:19" s="198" customFormat="1" ht="15" customHeight="1">
      <c r="A64" s="477" t="s">
        <v>202</v>
      </c>
      <c r="B64" s="478"/>
      <c r="C64" s="478"/>
      <c r="D64" s="478"/>
      <c r="E64" s="478"/>
      <c r="F64" s="478"/>
      <c r="G64" s="478"/>
      <c r="H64" s="479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</row>
    <row r="65" spans="1:19" s="198" customFormat="1" ht="15" customHeight="1">
      <c r="A65" s="477" t="s">
        <v>131</v>
      </c>
      <c r="B65" s="478"/>
      <c r="C65" s="478"/>
      <c r="D65" s="478"/>
      <c r="E65" s="478"/>
      <c r="F65" s="478"/>
      <c r="G65" s="478"/>
      <c r="H65" s="479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</row>
    <row r="66" spans="1:19" s="198" customFormat="1" ht="15" customHeight="1">
      <c r="A66" s="477" t="s">
        <v>203</v>
      </c>
      <c r="B66" s="478"/>
      <c r="C66" s="478"/>
      <c r="D66" s="478"/>
      <c r="E66" s="478"/>
      <c r="F66" s="478"/>
      <c r="G66" s="478"/>
      <c r="H66" s="479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</row>
    <row r="67" spans="1:19" s="198" customFormat="1" ht="15" customHeight="1">
      <c r="A67" s="477" t="s">
        <v>132</v>
      </c>
      <c r="B67" s="478"/>
      <c r="C67" s="478"/>
      <c r="D67" s="478"/>
      <c r="E67" s="478"/>
      <c r="F67" s="478"/>
      <c r="G67" s="478"/>
      <c r="H67" s="479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s="198" customFormat="1" ht="15" customHeight="1">
      <c r="A68" s="477" t="s">
        <v>204</v>
      </c>
      <c r="B68" s="478"/>
      <c r="C68" s="478"/>
      <c r="D68" s="478"/>
      <c r="E68" s="478"/>
      <c r="F68" s="478"/>
      <c r="G68" s="478"/>
      <c r="H68" s="479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19" s="198" customFormat="1" ht="15" customHeight="1">
      <c r="A69" s="477" t="s">
        <v>205</v>
      </c>
      <c r="B69" s="478"/>
      <c r="C69" s="478"/>
      <c r="D69" s="478"/>
      <c r="E69" s="478"/>
      <c r="F69" s="478"/>
      <c r="G69" s="478"/>
      <c r="H69" s="479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1:19" s="198" customFormat="1" ht="15" customHeight="1">
      <c r="A70" s="184"/>
      <c r="B70" s="185"/>
      <c r="C70" s="185"/>
      <c r="D70" s="185"/>
      <c r="E70" s="185"/>
      <c r="F70" s="185"/>
      <c r="G70" s="185"/>
      <c r="H70" s="186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1:19" ht="15" customHeight="1">
      <c r="A71" s="15"/>
      <c r="B71" s="12"/>
      <c r="C71" s="12"/>
      <c r="D71" s="12"/>
      <c r="E71" s="12"/>
      <c r="F71" s="12"/>
      <c r="G71" s="38"/>
      <c r="H71" s="13"/>
    </row>
    <row r="72" spans="1:19" ht="15" customHeight="1">
      <c r="A72" s="15"/>
      <c r="B72" s="12"/>
      <c r="C72" s="12"/>
      <c r="D72" s="12"/>
      <c r="E72" s="480" t="s">
        <v>23</v>
      </c>
      <c r="F72" s="480"/>
      <c r="G72" s="480"/>
      <c r="H72" s="25"/>
    </row>
    <row r="73" spans="1:19" ht="15" customHeight="1">
      <c r="A73" s="15"/>
      <c r="B73" s="12"/>
      <c r="C73" s="12"/>
      <c r="D73" s="12"/>
      <c r="E73" s="12"/>
      <c r="F73" s="12"/>
      <c r="G73" s="38"/>
      <c r="H73" s="13"/>
    </row>
    <row r="74" spans="1:19" s="34" customFormat="1" ht="15" customHeight="1">
      <c r="A74" s="15"/>
      <c r="B74" s="12"/>
      <c r="C74" s="12"/>
      <c r="D74" s="12"/>
      <c r="E74" s="12"/>
      <c r="F74" s="12"/>
      <c r="G74" s="38"/>
      <c r="H74" s="13"/>
    </row>
    <row r="75" spans="1:19" s="34" customFormat="1" ht="15" customHeight="1">
      <c r="A75" s="11"/>
      <c r="B75" s="38"/>
      <c r="C75" s="38"/>
      <c r="D75" s="38"/>
      <c r="E75" s="480" t="s">
        <v>99</v>
      </c>
      <c r="F75" s="480"/>
      <c r="G75" s="480"/>
      <c r="H75" s="25"/>
    </row>
    <row r="76" spans="1:19" s="34" customFormat="1" ht="15" customHeight="1">
      <c r="A76" s="15"/>
      <c r="B76" s="12"/>
      <c r="C76" s="12"/>
      <c r="D76" s="12"/>
      <c r="E76" s="12"/>
      <c r="F76" s="12"/>
      <c r="G76" s="38"/>
      <c r="H76" s="13"/>
    </row>
    <row r="77" spans="1:19" s="34" customFormat="1" ht="20.100000000000001" customHeight="1">
      <c r="A77" s="178" t="s">
        <v>198</v>
      </c>
      <c r="C77" s="475" t="s">
        <v>199</v>
      </c>
      <c r="D77" s="475"/>
      <c r="E77" s="133">
        <v>60</v>
      </c>
      <c r="F77" s="31" t="s">
        <v>140</v>
      </c>
      <c r="G77" s="31"/>
      <c r="H77" s="10"/>
    </row>
    <row r="78" spans="1:19" s="34" customFormat="1" ht="15" customHeight="1" thickBot="1">
      <c r="A78" s="16"/>
      <c r="B78" s="17"/>
      <c r="C78" s="17"/>
      <c r="D78" s="17"/>
      <c r="E78" s="17"/>
      <c r="F78" s="17"/>
      <c r="G78" s="17"/>
      <c r="H78" s="18"/>
    </row>
    <row r="79" spans="1:19" s="34" customFormat="1" ht="15" customHeight="1" thickTop="1">
      <c r="A79" s="12"/>
      <c r="B79" s="12"/>
      <c r="C79" s="12"/>
      <c r="D79" s="12"/>
      <c r="E79" s="12"/>
      <c r="F79" s="12"/>
      <c r="G79" s="12"/>
      <c r="H79" s="12"/>
    </row>
    <row r="80" spans="1:19" s="34" customFormat="1" ht="15" customHeight="1">
      <c r="A80" s="12"/>
      <c r="B80" s="12"/>
      <c r="C80" s="12"/>
      <c r="D80" s="12"/>
      <c r="E80" s="12"/>
      <c r="F80" s="12"/>
      <c r="G80" s="12"/>
      <c r="H80" s="12"/>
    </row>
    <row r="81" spans="1:8" s="34" customFormat="1" ht="15" customHeight="1">
      <c r="A81" s="12"/>
      <c r="B81" s="12"/>
      <c r="C81" s="12"/>
      <c r="D81" s="12"/>
      <c r="E81" s="12"/>
      <c r="F81" s="12"/>
      <c r="G81" s="12"/>
      <c r="H81" s="12"/>
    </row>
    <row r="82" spans="1:8" s="34" customFormat="1" ht="15" customHeight="1"/>
    <row r="83" spans="1:8" s="34" customFormat="1" ht="15" customHeight="1"/>
    <row r="84" spans="1:8" s="34" customFormat="1" ht="15" customHeight="1"/>
    <row r="85" spans="1:8" s="34" customFormat="1" ht="15" customHeight="1"/>
    <row r="86" spans="1:8" s="34" customFormat="1" ht="15" customHeight="1"/>
    <row r="87" spans="1:8" s="34" customFormat="1" ht="15" customHeight="1"/>
    <row r="88" spans="1:8" s="34" customFormat="1" ht="15" customHeight="1"/>
    <row r="89" spans="1:8" s="34" customFormat="1" ht="15" customHeight="1"/>
    <row r="90" spans="1:8" s="34" customFormat="1" ht="15" customHeight="1"/>
    <row r="91" spans="1:8" s="34" customFormat="1" ht="15" customHeight="1"/>
    <row r="92" spans="1:8" s="34" customFormat="1" ht="15" customHeight="1"/>
    <row r="93" spans="1:8" s="34" customFormat="1" ht="15" customHeight="1"/>
    <row r="94" spans="1:8" s="34" customFormat="1" ht="15" customHeight="1"/>
    <row r="95" spans="1:8" s="34" customFormat="1" ht="15" customHeight="1"/>
    <row r="96" spans="1:8" s="34" customFormat="1" ht="15" customHeight="1"/>
    <row r="97" s="34" customFormat="1" ht="15" customHeight="1"/>
    <row r="98" s="34" customFormat="1" ht="15" customHeight="1"/>
    <row r="99" s="34" customFormat="1" ht="15" customHeight="1"/>
    <row r="100" s="34" customFormat="1" ht="15" customHeight="1"/>
    <row r="101" s="34" customFormat="1" ht="15" customHeight="1"/>
    <row r="102" s="34" customFormat="1" ht="15" customHeight="1"/>
    <row r="103" s="34" customFormat="1" ht="15" customHeight="1"/>
    <row r="104" s="34" customFormat="1" ht="15" customHeight="1"/>
    <row r="105" s="34" customFormat="1" ht="15" customHeight="1"/>
    <row r="106" s="34" customFormat="1" ht="15" customHeight="1"/>
    <row r="107" s="34" customFormat="1" ht="15" customHeight="1"/>
    <row r="108" s="34" customFormat="1" ht="15" customHeight="1"/>
    <row r="109" s="34" customFormat="1" ht="15" customHeight="1"/>
    <row r="110" s="34" customFormat="1" ht="15" customHeight="1"/>
    <row r="111" s="34" customFormat="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</sheetData>
  <mergeCells count="19">
    <mergeCell ref="A63:H63"/>
    <mergeCell ref="A2:H2"/>
    <mergeCell ref="E7:F7"/>
    <mergeCell ref="E8:F8"/>
    <mergeCell ref="A15:H15"/>
    <mergeCell ref="A58:H58"/>
    <mergeCell ref="A59:H59"/>
    <mergeCell ref="A60:H60"/>
    <mergeCell ref="A61:H61"/>
    <mergeCell ref="A62:H62"/>
    <mergeCell ref="E72:G72"/>
    <mergeCell ref="E75:G75"/>
    <mergeCell ref="C77:D77"/>
    <mergeCell ref="A64:H64"/>
    <mergeCell ref="A65:H65"/>
    <mergeCell ref="A66:H66"/>
    <mergeCell ref="A67:H67"/>
    <mergeCell ref="A68:H68"/>
    <mergeCell ref="A69:H69"/>
  </mergeCells>
  <phoneticPr fontId="15" type="noConversion"/>
  <printOptions horizontalCentered="1"/>
  <pageMargins left="0.25" right="0.25" top="0.5" bottom="0.25" header="0.511811023622047" footer="0.511811023622047"/>
  <pageSetup paperSize="5" scale="8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5"/>
  <sheetViews>
    <sheetView view="pageBreakPreview" zoomScale="90" zoomScaleNormal="100" zoomScaleSheetLayoutView="90" workbookViewId="0">
      <selection activeCell="B4" sqref="B4:C4"/>
    </sheetView>
  </sheetViews>
  <sheetFormatPr defaultRowHeight="15"/>
  <cols>
    <col min="1" max="1" width="16.77734375" style="6" customWidth="1"/>
    <col min="2" max="4" width="10.77734375" style="6" customWidth="1"/>
    <col min="5" max="5" width="24.77734375" style="6" customWidth="1"/>
    <col min="6" max="8" width="12.77734375" style="6" customWidth="1"/>
    <col min="9" max="16384" width="8.88671875" style="6"/>
  </cols>
  <sheetData>
    <row r="1" spans="1:12" ht="15" customHeight="1" thickTop="1">
      <c r="A1" s="212"/>
      <c r="B1" s="81"/>
      <c r="C1" s="81"/>
      <c r="D1" s="81"/>
      <c r="E1" s="81"/>
      <c r="F1" s="81"/>
      <c r="G1" s="213"/>
      <c r="H1" s="214"/>
    </row>
    <row r="2" spans="1:12" s="215" customFormat="1" ht="20.100000000000001" customHeight="1">
      <c r="A2" s="522" t="str">
        <f>'100 Series'!A2</f>
        <v>SCHEDULE 'C'</v>
      </c>
      <c r="B2" s="463"/>
      <c r="C2" s="463"/>
      <c r="D2" s="463"/>
      <c r="E2" s="463"/>
      <c r="F2" s="463"/>
      <c r="G2" s="463"/>
      <c r="H2" s="523"/>
    </row>
    <row r="3" spans="1:12" s="215" customFormat="1" ht="15" customHeight="1">
      <c r="A3" s="216"/>
      <c r="B3" s="262"/>
      <c r="C3" s="262"/>
      <c r="D3" s="262"/>
      <c r="G3" s="263"/>
      <c r="H3" s="217"/>
    </row>
    <row r="4" spans="1:12" s="215" customFormat="1" ht="15" customHeight="1">
      <c r="A4" s="252" t="s">
        <v>13</v>
      </c>
      <c r="B4" s="557" t="str">
        <f>'100 Series'!B$4</f>
        <v>Merkley Oaks</v>
      </c>
      <c r="C4" s="557"/>
      <c r="D4" s="183"/>
      <c r="E4" s="222" t="s">
        <v>0</v>
      </c>
      <c r="F4" s="524">
        <f>'100 Series'!F4</f>
        <v>45748</v>
      </c>
      <c r="G4" s="524"/>
      <c r="H4" s="253"/>
    </row>
    <row r="5" spans="1:12" s="215" customFormat="1" ht="15" customHeight="1">
      <c r="A5" s="252" t="s">
        <v>14</v>
      </c>
      <c r="B5" s="525" t="s">
        <v>22</v>
      </c>
      <c r="C5" s="525"/>
      <c r="D5" s="221"/>
      <c r="E5" s="222" t="s">
        <v>2</v>
      </c>
      <c r="F5" s="524" t="str">
        <f>'100 Series'!F5</f>
        <v>XXX - XXX</v>
      </c>
      <c r="G5" s="524"/>
      <c r="H5" s="253"/>
    </row>
    <row r="6" spans="1:12" s="215" customFormat="1" ht="15" customHeight="1">
      <c r="A6" s="252"/>
      <c r="B6" s="221"/>
      <c r="C6" s="221"/>
      <c r="D6" s="221"/>
      <c r="E6" s="222"/>
      <c r="F6" s="264"/>
      <c r="G6" s="264"/>
      <c r="H6" s="254"/>
    </row>
    <row r="7" spans="1:12" s="215" customFormat="1" ht="15" customHeight="1">
      <c r="A7" s="252" t="s">
        <v>3</v>
      </c>
      <c r="B7" s="558" t="str">
        <f>'100 Series'!B7</f>
        <v xml:space="preserve">T. B. A. </v>
      </c>
      <c r="C7" s="558"/>
      <c r="D7" s="265"/>
      <c r="E7" s="266"/>
      <c r="F7" s="536" t="str">
        <f>'100 Series'!E7</f>
        <v>CONTRACT PERIOD :</v>
      </c>
      <c r="G7" s="536"/>
      <c r="H7" s="537"/>
    </row>
    <row r="8" spans="1:12" s="215" customFormat="1" ht="15" customHeight="1">
      <c r="A8" s="252" t="s">
        <v>15</v>
      </c>
      <c r="B8" s="559" t="str">
        <f>'100 Series'!B8</f>
        <v>A3D</v>
      </c>
      <c r="C8" s="559"/>
      <c r="D8" s="221"/>
      <c r="E8" s="222"/>
      <c r="F8" s="525" t="str">
        <f>'100 Series'!E8</f>
        <v>April 1, 2024 to March 31, 2025</v>
      </c>
      <c r="G8" s="525"/>
      <c r="H8" s="526"/>
    </row>
    <row r="9" spans="1:12" ht="15" customHeight="1" thickBot="1">
      <c r="A9" s="218"/>
      <c r="B9" s="219"/>
      <c r="C9" s="220"/>
      <c r="D9" s="221"/>
      <c r="E9" s="222"/>
      <c r="F9" s="223"/>
      <c r="G9" s="220"/>
      <c r="H9" s="224"/>
    </row>
    <row r="10" spans="1:12" ht="18" customHeight="1" thickTop="1">
      <c r="A10" s="538" t="s">
        <v>225</v>
      </c>
      <c r="B10" s="539"/>
      <c r="C10" s="539"/>
      <c r="D10" s="539"/>
      <c r="E10" s="540"/>
      <c r="F10" s="225" t="s">
        <v>5</v>
      </c>
      <c r="G10" s="226" t="s">
        <v>16</v>
      </c>
      <c r="H10" s="227" t="s">
        <v>6</v>
      </c>
    </row>
    <row r="11" spans="1:12" ht="18" customHeight="1" thickBot="1">
      <c r="A11" s="541"/>
      <c r="B11" s="542"/>
      <c r="C11" s="542"/>
      <c r="D11" s="542"/>
      <c r="E11" s="543"/>
      <c r="F11" s="228" t="s">
        <v>10</v>
      </c>
      <c r="G11" s="229">
        <v>0.13</v>
      </c>
      <c r="H11" s="230"/>
    </row>
    <row r="12" spans="1:12" ht="15" customHeight="1" thickTop="1">
      <c r="A12" s="267"/>
      <c r="B12" s="231"/>
      <c r="C12" s="231"/>
      <c r="D12" s="231"/>
      <c r="E12" s="231"/>
      <c r="F12" s="219"/>
      <c r="G12" s="232"/>
      <c r="H12" s="268"/>
    </row>
    <row r="13" spans="1:12" ht="15" customHeight="1" thickBot="1">
      <c r="A13" s="280" t="s">
        <v>26</v>
      </c>
      <c r="B13" s="269"/>
      <c r="C13" s="221"/>
      <c r="D13" s="221"/>
      <c r="E13" s="221"/>
      <c r="F13" s="221"/>
      <c r="G13" s="221"/>
      <c r="H13" s="75"/>
      <c r="I13" s="1"/>
      <c r="J13" s="1"/>
    </row>
    <row r="14" spans="1:12" ht="15" customHeight="1" thickTop="1">
      <c r="A14" s="499" t="s">
        <v>27</v>
      </c>
      <c r="B14" s="500"/>
      <c r="C14" s="500"/>
      <c r="D14" s="500"/>
      <c r="E14" s="501"/>
      <c r="F14" s="365">
        <v>0</v>
      </c>
      <c r="G14" s="366">
        <f>F14*$G$11</f>
        <v>0</v>
      </c>
      <c r="H14" s="367">
        <f>F14+G14</f>
        <v>0</v>
      </c>
      <c r="I14" s="2"/>
    </row>
    <row r="15" spans="1:12" ht="15" customHeight="1" thickBot="1">
      <c r="A15" s="282" t="s">
        <v>28</v>
      </c>
      <c r="B15" s="283"/>
      <c r="C15" s="283"/>
      <c r="D15" s="283"/>
      <c r="E15" s="284" t="s">
        <v>116</v>
      </c>
      <c r="F15" s="368">
        <v>0</v>
      </c>
      <c r="G15" s="369">
        <f>F15*$G$11</f>
        <v>0</v>
      </c>
      <c r="H15" s="370">
        <f>F15+G15</f>
        <v>0</v>
      </c>
      <c r="J15" s="4"/>
      <c r="K15" s="5"/>
      <c r="L15" s="2"/>
    </row>
    <row r="16" spans="1:12" ht="15" customHeight="1" thickTop="1">
      <c r="A16" s="76"/>
      <c r="B16" s="270"/>
      <c r="C16" s="260"/>
      <c r="D16" s="260"/>
      <c r="E16" s="260"/>
      <c r="F16" s="256"/>
      <c r="G16" s="255"/>
      <c r="H16" s="74"/>
      <c r="I16" s="3"/>
      <c r="J16" s="4"/>
      <c r="K16" s="5"/>
      <c r="L16" s="2"/>
    </row>
    <row r="17" spans="1:12" ht="15" customHeight="1" thickBot="1">
      <c r="A17" s="280" t="s">
        <v>21</v>
      </c>
      <c r="B17" s="270"/>
      <c r="D17" s="260"/>
      <c r="E17" s="260"/>
      <c r="F17" s="256"/>
      <c r="G17" s="255"/>
      <c r="H17" s="74"/>
      <c r="I17" s="3"/>
      <c r="J17" s="4"/>
      <c r="K17" s="5"/>
      <c r="L17" s="2"/>
    </row>
    <row r="18" spans="1:12" ht="15" customHeight="1" thickTop="1">
      <c r="A18" s="510" t="s">
        <v>182</v>
      </c>
      <c r="B18" s="511"/>
      <c r="C18" s="285" t="s">
        <v>169</v>
      </c>
      <c r="D18" s="508"/>
      <c r="E18" s="509"/>
      <c r="F18" s="365">
        <v>0</v>
      </c>
      <c r="G18" s="366">
        <f>F18*$G$11</f>
        <v>0</v>
      </c>
      <c r="H18" s="367">
        <f>F18+G18</f>
        <v>0</v>
      </c>
      <c r="I18" s="2"/>
    </row>
    <row r="19" spans="1:12" ht="15" customHeight="1">
      <c r="A19" s="530" t="s">
        <v>29</v>
      </c>
      <c r="B19" s="531"/>
      <c r="C19" s="531"/>
      <c r="D19" s="531"/>
      <c r="E19" s="532"/>
      <c r="F19" s="371">
        <v>0</v>
      </c>
      <c r="G19" s="372">
        <f t="shared" ref="G19:G27" si="0">F19*$G$11</f>
        <v>0</v>
      </c>
      <c r="H19" s="373">
        <f>F19+G19</f>
        <v>0</v>
      </c>
      <c r="J19" s="4"/>
      <c r="K19" s="5"/>
      <c r="L19" s="2"/>
    </row>
    <row r="20" spans="1:12" ht="15" customHeight="1">
      <c r="A20" s="530" t="s">
        <v>30</v>
      </c>
      <c r="B20" s="531"/>
      <c r="C20" s="531"/>
      <c r="D20" s="531"/>
      <c r="E20" s="532"/>
      <c r="F20" s="371">
        <v>0</v>
      </c>
      <c r="G20" s="372">
        <f t="shared" si="0"/>
        <v>0</v>
      </c>
      <c r="H20" s="373">
        <f>F20+G20</f>
        <v>0</v>
      </c>
      <c r="I20" s="2"/>
    </row>
    <row r="21" spans="1:12" ht="15" customHeight="1">
      <c r="A21" s="530" t="s">
        <v>31</v>
      </c>
      <c r="B21" s="531"/>
      <c r="C21" s="531"/>
      <c r="D21" s="531"/>
      <c r="E21" s="532"/>
      <c r="F21" s="371">
        <v>0</v>
      </c>
      <c r="G21" s="372">
        <f t="shared" si="0"/>
        <v>0</v>
      </c>
      <c r="H21" s="373">
        <f>F21+G21</f>
        <v>0</v>
      </c>
      <c r="J21" s="4"/>
      <c r="K21" s="5"/>
      <c r="L21" s="2"/>
    </row>
    <row r="22" spans="1:12" ht="15" customHeight="1">
      <c r="A22" s="530" t="s">
        <v>170</v>
      </c>
      <c r="B22" s="531"/>
      <c r="C22" s="531"/>
      <c r="D22" s="531"/>
      <c r="E22" s="532"/>
      <c r="F22" s="371">
        <v>0</v>
      </c>
      <c r="G22" s="372">
        <f t="shared" si="0"/>
        <v>0</v>
      </c>
      <c r="H22" s="373">
        <f t="shared" ref="H22:H27" si="1">F22+G22</f>
        <v>0</v>
      </c>
      <c r="I22" s="2"/>
    </row>
    <row r="23" spans="1:12" ht="15" customHeight="1">
      <c r="A23" s="530" t="s">
        <v>32</v>
      </c>
      <c r="B23" s="531"/>
      <c r="C23" s="531"/>
      <c r="D23" s="531"/>
      <c r="E23" s="532"/>
      <c r="F23" s="371">
        <v>0</v>
      </c>
      <c r="G23" s="372">
        <f t="shared" si="0"/>
        <v>0</v>
      </c>
      <c r="H23" s="373">
        <f>F23+G23</f>
        <v>0</v>
      </c>
      <c r="I23" s="2"/>
    </row>
    <row r="24" spans="1:12" ht="15" customHeight="1">
      <c r="A24" s="530" t="s">
        <v>33</v>
      </c>
      <c r="B24" s="531"/>
      <c r="C24" s="531"/>
      <c r="D24" s="531"/>
      <c r="E24" s="532"/>
      <c r="F24" s="371">
        <v>0</v>
      </c>
      <c r="G24" s="372">
        <f t="shared" si="0"/>
        <v>0</v>
      </c>
      <c r="H24" s="373">
        <f>F24+G24</f>
        <v>0</v>
      </c>
      <c r="I24" s="2"/>
    </row>
    <row r="25" spans="1:12" ht="15" customHeight="1">
      <c r="A25" s="530" t="s">
        <v>171</v>
      </c>
      <c r="B25" s="531"/>
      <c r="C25" s="531"/>
      <c r="D25" s="531"/>
      <c r="E25" s="532"/>
      <c r="F25" s="371">
        <v>0</v>
      </c>
      <c r="G25" s="372">
        <f t="shared" si="0"/>
        <v>0</v>
      </c>
      <c r="H25" s="373">
        <f t="shared" si="1"/>
        <v>0</v>
      </c>
      <c r="I25" s="2"/>
    </row>
    <row r="26" spans="1:12" ht="15" customHeight="1">
      <c r="A26" s="530" t="s">
        <v>172</v>
      </c>
      <c r="B26" s="531"/>
      <c r="C26" s="531"/>
      <c r="D26" s="531"/>
      <c r="E26" s="532"/>
      <c r="F26" s="371">
        <v>0</v>
      </c>
      <c r="G26" s="372">
        <f t="shared" si="0"/>
        <v>0</v>
      </c>
      <c r="H26" s="373">
        <f t="shared" si="1"/>
        <v>0</v>
      </c>
      <c r="I26" s="1"/>
      <c r="J26" s="1"/>
      <c r="K26" s="1"/>
      <c r="L26" s="1"/>
    </row>
    <row r="27" spans="1:12" ht="15" customHeight="1" thickBot="1">
      <c r="A27" s="533" t="s">
        <v>173</v>
      </c>
      <c r="B27" s="534"/>
      <c r="C27" s="534"/>
      <c r="D27" s="534"/>
      <c r="E27" s="535"/>
      <c r="F27" s="368">
        <v>0</v>
      </c>
      <c r="G27" s="369">
        <f t="shared" si="0"/>
        <v>0</v>
      </c>
      <c r="H27" s="370">
        <f t="shared" si="1"/>
        <v>0</v>
      </c>
      <c r="I27" s="2"/>
    </row>
    <row r="28" spans="1:12" ht="15" customHeight="1" thickTop="1">
      <c r="A28" s="77"/>
      <c r="B28" s="270"/>
      <c r="C28" s="260"/>
      <c r="D28" s="260"/>
      <c r="E28" s="260"/>
      <c r="F28" s="271"/>
      <c r="G28" s="261"/>
      <c r="H28" s="74"/>
      <c r="I28" s="3"/>
      <c r="J28" s="4"/>
      <c r="K28" s="5"/>
      <c r="L28" s="2"/>
    </row>
    <row r="29" spans="1:12" ht="15" customHeight="1">
      <c r="A29" s="211" t="s">
        <v>226</v>
      </c>
      <c r="B29" s="187"/>
      <c r="C29" s="260"/>
      <c r="D29" s="260"/>
      <c r="E29" s="260"/>
      <c r="F29" s="8"/>
      <c r="G29" s="255"/>
      <c r="H29" s="74"/>
      <c r="I29" s="2"/>
    </row>
    <row r="30" spans="1:12">
      <c r="A30" s="272"/>
      <c r="H30" s="273"/>
    </row>
    <row r="31" spans="1:12" ht="15" customHeight="1" thickBot="1">
      <c r="A31" s="527" t="s">
        <v>219</v>
      </c>
      <c r="B31" s="528"/>
      <c r="C31" s="529"/>
      <c r="D31" s="221"/>
      <c r="E31" s="221"/>
      <c r="F31" s="234"/>
      <c r="G31" s="274"/>
      <c r="H31" s="93"/>
      <c r="I31" s="2"/>
      <c r="J31" s="138"/>
    </row>
    <row r="32" spans="1:12" ht="15" customHeight="1" thickTop="1">
      <c r="A32" s="281"/>
      <c r="B32" s="521" t="s">
        <v>222</v>
      </c>
      <c r="C32" s="521"/>
      <c r="D32" s="521"/>
      <c r="E32" s="521"/>
      <c r="F32" s="365">
        <v>0</v>
      </c>
      <c r="G32" s="366">
        <f>F32*$G$11</f>
        <v>0</v>
      </c>
      <c r="H32" s="374">
        <f t="shared" ref="H32:H34" si="2">F32+G32</f>
        <v>0</v>
      </c>
      <c r="I32" s="2"/>
      <c r="J32" s="139"/>
    </row>
    <row r="33" spans="1:10" ht="15" customHeight="1">
      <c r="A33" s="235"/>
      <c r="B33" s="531" t="s">
        <v>223</v>
      </c>
      <c r="C33" s="531"/>
      <c r="D33" s="531"/>
      <c r="E33" s="531"/>
      <c r="F33" s="371">
        <v>0</v>
      </c>
      <c r="G33" s="372">
        <f>F33*$G$11</f>
        <v>0</v>
      </c>
      <c r="H33" s="375">
        <f t="shared" si="2"/>
        <v>0</v>
      </c>
      <c r="I33" s="2"/>
    </row>
    <row r="34" spans="1:10" ht="15" customHeight="1" thickBot="1">
      <c r="A34" s="282"/>
      <c r="B34" s="534" t="s">
        <v>224</v>
      </c>
      <c r="C34" s="534"/>
      <c r="D34" s="534"/>
      <c r="E34" s="534"/>
      <c r="F34" s="368">
        <v>0</v>
      </c>
      <c r="G34" s="369">
        <f>F34*$G$11</f>
        <v>0</v>
      </c>
      <c r="H34" s="376">
        <f t="shared" si="2"/>
        <v>0</v>
      </c>
      <c r="I34" s="2"/>
    </row>
    <row r="35" spans="1:10" ht="15" customHeight="1" thickTop="1">
      <c r="A35" s="235"/>
      <c r="B35" s="221"/>
      <c r="C35" s="221"/>
      <c r="D35" s="221"/>
      <c r="E35" s="221"/>
      <c r="F35" s="258"/>
      <c r="G35" s="274"/>
      <c r="H35" s="93"/>
      <c r="I35" s="2"/>
    </row>
    <row r="36" spans="1:10" ht="15" customHeight="1" thickBot="1">
      <c r="A36" s="527" t="s">
        <v>220</v>
      </c>
      <c r="B36" s="528"/>
      <c r="C36" s="528"/>
      <c r="D36" s="287"/>
      <c r="E36" s="221"/>
      <c r="F36" s="258"/>
      <c r="G36" s="275"/>
      <c r="H36" s="93"/>
      <c r="I36" s="2"/>
      <c r="J36" s="138"/>
    </row>
    <row r="37" spans="1:10" ht="15" customHeight="1" thickTop="1">
      <c r="A37" s="212"/>
      <c r="B37" s="521" t="s">
        <v>222</v>
      </c>
      <c r="C37" s="521"/>
      <c r="D37" s="521"/>
      <c r="E37" s="521"/>
      <c r="F37" s="365">
        <v>0</v>
      </c>
      <c r="G37" s="366">
        <f>F37*$G$11</f>
        <v>0</v>
      </c>
      <c r="H37" s="374">
        <f t="shared" ref="H37:H39" si="3">F37+G37</f>
        <v>0</v>
      </c>
      <c r="I37" s="2"/>
      <c r="J37" s="139"/>
    </row>
    <row r="38" spans="1:10" ht="15" customHeight="1">
      <c r="A38" s="233"/>
      <c r="B38" s="531" t="s">
        <v>223</v>
      </c>
      <c r="C38" s="531"/>
      <c r="D38" s="531"/>
      <c r="E38" s="531"/>
      <c r="F38" s="371">
        <v>0</v>
      </c>
      <c r="G38" s="372">
        <f>F38*$G$11</f>
        <v>0</v>
      </c>
      <c r="H38" s="375">
        <f t="shared" si="3"/>
        <v>0</v>
      </c>
      <c r="I38" s="2"/>
    </row>
    <row r="39" spans="1:10" ht="15" customHeight="1" thickBot="1">
      <c r="A39" s="282"/>
      <c r="B39" s="534" t="s">
        <v>224</v>
      </c>
      <c r="C39" s="534"/>
      <c r="D39" s="534"/>
      <c r="E39" s="534"/>
      <c r="F39" s="368">
        <v>0</v>
      </c>
      <c r="G39" s="369">
        <f>F39*$G$11</f>
        <v>0</v>
      </c>
      <c r="H39" s="376">
        <f t="shared" si="3"/>
        <v>0</v>
      </c>
      <c r="I39" s="2"/>
    </row>
    <row r="40" spans="1:10" ht="15" customHeight="1" thickTop="1">
      <c r="A40" s="76"/>
      <c r="B40" s="260"/>
      <c r="C40" s="260"/>
      <c r="D40" s="260"/>
      <c r="E40" s="260"/>
      <c r="F40" s="78"/>
      <c r="G40" s="261"/>
      <c r="H40" s="74"/>
    </row>
    <row r="41" spans="1:10" ht="15" customHeight="1" thickBot="1">
      <c r="A41" s="546" t="s">
        <v>221</v>
      </c>
      <c r="B41" s="547"/>
      <c r="C41" s="547"/>
      <c r="D41" s="221"/>
      <c r="E41" s="260"/>
      <c r="F41" s="256"/>
      <c r="G41" s="275"/>
      <c r="H41" s="74"/>
      <c r="I41" s="2"/>
      <c r="J41" s="138"/>
    </row>
    <row r="42" spans="1:10" ht="15" customHeight="1" thickTop="1">
      <c r="A42" s="288"/>
      <c r="B42" s="512" t="s">
        <v>222</v>
      </c>
      <c r="C42" s="512"/>
      <c r="D42" s="512"/>
      <c r="E42" s="512"/>
      <c r="F42" s="377">
        <v>0</v>
      </c>
      <c r="G42" s="378">
        <f>F42*$G$11</f>
        <v>0</v>
      </c>
      <c r="H42" s="379">
        <f t="shared" ref="H42:H44" si="4">F42+G42</f>
        <v>0</v>
      </c>
      <c r="I42" s="2"/>
      <c r="J42" s="139"/>
    </row>
    <row r="43" spans="1:10" ht="15" customHeight="1">
      <c r="A43" s="76"/>
      <c r="B43" s="513" t="s">
        <v>223</v>
      </c>
      <c r="C43" s="513"/>
      <c r="D43" s="513"/>
      <c r="E43" s="513"/>
      <c r="F43" s="380">
        <v>0</v>
      </c>
      <c r="G43" s="381">
        <f>F43*$G$11</f>
        <v>0</v>
      </c>
      <c r="H43" s="382">
        <f t="shared" si="4"/>
        <v>0</v>
      </c>
      <c r="I43" s="2"/>
    </row>
    <row r="44" spans="1:10" ht="15" customHeight="1" thickBot="1">
      <c r="A44" s="289"/>
      <c r="B44" s="514" t="s">
        <v>224</v>
      </c>
      <c r="C44" s="514"/>
      <c r="D44" s="514"/>
      <c r="E44" s="514"/>
      <c r="F44" s="383">
        <v>0</v>
      </c>
      <c r="G44" s="384">
        <f>F44*$G$11</f>
        <v>0</v>
      </c>
      <c r="H44" s="385">
        <f t="shared" si="4"/>
        <v>0</v>
      </c>
      <c r="I44" s="2"/>
    </row>
    <row r="45" spans="1:10" ht="15" customHeight="1" thickTop="1">
      <c r="A45" s="76"/>
      <c r="B45" s="260"/>
      <c r="C45" s="260"/>
      <c r="D45" s="260"/>
      <c r="E45" s="260"/>
      <c r="F45" s="78"/>
      <c r="G45" s="261"/>
      <c r="H45" s="74"/>
    </row>
    <row r="46" spans="1:10" ht="15" customHeight="1" thickBot="1">
      <c r="A46" s="527" t="s">
        <v>176</v>
      </c>
      <c r="B46" s="528"/>
      <c r="C46" s="528"/>
      <c r="D46" s="528"/>
      <c r="E46" s="528"/>
      <c r="F46" s="529"/>
      <c r="G46" s="274"/>
      <c r="H46" s="93"/>
      <c r="I46" s="2"/>
    </row>
    <row r="47" spans="1:10" ht="15" customHeight="1" thickTop="1">
      <c r="A47" s="281"/>
      <c r="B47" s="521" t="s">
        <v>174</v>
      </c>
      <c r="C47" s="521"/>
      <c r="D47" s="521"/>
      <c r="E47" s="521"/>
      <c r="F47" s="365">
        <v>0</v>
      </c>
      <c r="G47" s="366">
        <f>F47*$G$11</f>
        <v>0</v>
      </c>
      <c r="H47" s="374">
        <f>F47+G47</f>
        <v>0</v>
      </c>
      <c r="I47" s="2"/>
    </row>
    <row r="48" spans="1:10" ht="15" customHeight="1" thickBot="1">
      <c r="A48" s="282"/>
      <c r="B48" s="534" t="s">
        <v>175</v>
      </c>
      <c r="C48" s="534"/>
      <c r="D48" s="534"/>
      <c r="E48" s="534"/>
      <c r="F48" s="368">
        <v>0</v>
      </c>
      <c r="G48" s="369">
        <f>F48*$G$11</f>
        <v>0</v>
      </c>
      <c r="H48" s="376">
        <f>F48+G48</f>
        <v>0</v>
      </c>
      <c r="I48" s="2"/>
    </row>
    <row r="49" spans="1:12" ht="15" customHeight="1" thickTop="1">
      <c r="A49" s="77"/>
      <c r="B49" s="276"/>
      <c r="C49" s="221"/>
      <c r="D49" s="221"/>
      <c r="E49" s="221"/>
      <c r="F49" s="277"/>
      <c r="G49" s="278"/>
      <c r="H49" s="93"/>
      <c r="I49" s="3"/>
      <c r="J49" s="4"/>
      <c r="K49" s="5"/>
      <c r="L49" s="2"/>
    </row>
    <row r="50" spans="1:12" s="87" customFormat="1" ht="15" customHeight="1" thickBot="1">
      <c r="A50" s="515" t="s">
        <v>129</v>
      </c>
      <c r="B50" s="516"/>
      <c r="C50" s="516"/>
      <c r="D50" s="517"/>
      <c r="E50" s="80"/>
      <c r="F50" s="279"/>
      <c r="G50" s="257"/>
      <c r="H50" s="91"/>
      <c r="I50" s="82"/>
      <c r="J50" s="83"/>
      <c r="K50" s="82"/>
      <c r="L50" s="80"/>
    </row>
    <row r="51" spans="1:12" s="87" customFormat="1" ht="15" customHeight="1" thickTop="1">
      <c r="A51" s="518" t="s">
        <v>63</v>
      </c>
      <c r="B51" s="512"/>
      <c r="C51" s="512"/>
      <c r="D51" s="512"/>
      <c r="E51" s="512"/>
      <c r="F51" s="377">
        <v>0</v>
      </c>
      <c r="G51" s="378">
        <f t="shared" ref="G51:G56" si="5">F51*$G$11</f>
        <v>0</v>
      </c>
      <c r="H51" s="379">
        <f t="shared" ref="H51:H56" si="6">F51+G51</f>
        <v>0</v>
      </c>
      <c r="I51" s="82"/>
      <c r="J51" s="83"/>
      <c r="K51" s="82"/>
      <c r="L51" s="80"/>
    </row>
    <row r="52" spans="1:12" s="87" customFormat="1" ht="15" customHeight="1">
      <c r="A52" s="520" t="s">
        <v>64</v>
      </c>
      <c r="B52" s="513"/>
      <c r="C52" s="513"/>
      <c r="D52" s="513"/>
      <c r="E52" s="513"/>
      <c r="F52" s="380">
        <v>0</v>
      </c>
      <c r="G52" s="381">
        <f t="shared" si="5"/>
        <v>0</v>
      </c>
      <c r="H52" s="382">
        <f t="shared" si="6"/>
        <v>0</v>
      </c>
      <c r="I52" s="82"/>
      <c r="J52" s="83"/>
      <c r="K52" s="82"/>
      <c r="L52" s="80"/>
    </row>
    <row r="53" spans="1:12" s="87" customFormat="1" ht="15" customHeight="1">
      <c r="A53" s="520" t="s">
        <v>65</v>
      </c>
      <c r="B53" s="513"/>
      <c r="C53" s="513"/>
      <c r="D53" s="513"/>
      <c r="E53" s="513"/>
      <c r="F53" s="386">
        <v>0</v>
      </c>
      <c r="G53" s="381">
        <f t="shared" si="5"/>
        <v>0</v>
      </c>
      <c r="H53" s="382">
        <f t="shared" si="6"/>
        <v>0</v>
      </c>
      <c r="I53" s="80"/>
    </row>
    <row r="54" spans="1:12" s="87" customFormat="1" ht="15" customHeight="1">
      <c r="A54" s="520" t="s">
        <v>66</v>
      </c>
      <c r="B54" s="513"/>
      <c r="C54" s="513"/>
      <c r="D54" s="513"/>
      <c r="E54" s="513"/>
      <c r="F54" s="386">
        <v>0</v>
      </c>
      <c r="G54" s="381">
        <f t="shared" si="5"/>
        <v>0</v>
      </c>
      <c r="H54" s="382">
        <f t="shared" si="6"/>
        <v>0</v>
      </c>
      <c r="I54" s="80"/>
    </row>
    <row r="55" spans="1:12" s="85" customFormat="1" ht="15" customHeight="1">
      <c r="A55" s="544" t="s">
        <v>77</v>
      </c>
      <c r="B55" s="545"/>
      <c r="C55" s="545"/>
      <c r="D55" s="545"/>
      <c r="E55" s="545"/>
      <c r="F55" s="386">
        <v>0</v>
      </c>
      <c r="G55" s="381">
        <f t="shared" si="5"/>
        <v>0</v>
      </c>
      <c r="H55" s="382">
        <f t="shared" si="6"/>
        <v>0</v>
      </c>
      <c r="I55" s="84"/>
    </row>
    <row r="56" spans="1:12" s="87" customFormat="1" ht="15" customHeight="1" thickBot="1">
      <c r="A56" s="519" t="s">
        <v>67</v>
      </c>
      <c r="B56" s="514"/>
      <c r="C56" s="514"/>
      <c r="D56" s="514"/>
      <c r="E56" s="514"/>
      <c r="F56" s="383">
        <v>0</v>
      </c>
      <c r="G56" s="384">
        <f t="shared" si="5"/>
        <v>0</v>
      </c>
      <c r="H56" s="385">
        <f t="shared" si="6"/>
        <v>0</v>
      </c>
      <c r="I56" s="82"/>
      <c r="J56" s="83"/>
      <c r="K56" s="82"/>
      <c r="L56" s="80"/>
    </row>
    <row r="57" spans="1:12" ht="15" customHeight="1" thickTop="1">
      <c r="A57" s="76"/>
      <c r="B57" s="260"/>
      <c r="C57" s="260"/>
      <c r="D57" s="260"/>
      <c r="E57" s="260"/>
      <c r="F57" s="78"/>
      <c r="G57" s="261"/>
      <c r="H57" s="74"/>
    </row>
    <row r="58" spans="1:12" s="87" customFormat="1" ht="15" customHeight="1" thickBot="1">
      <c r="A58" s="515" t="s">
        <v>128</v>
      </c>
      <c r="B58" s="516"/>
      <c r="C58" s="516"/>
      <c r="D58" s="517"/>
      <c r="E58" s="276"/>
      <c r="F58" s="256"/>
      <c r="G58" s="255"/>
      <c r="H58" s="74"/>
      <c r="I58" s="82"/>
      <c r="J58" s="83"/>
      <c r="K58" s="82"/>
      <c r="L58" s="80"/>
    </row>
    <row r="59" spans="1:12" s="87" customFormat="1" ht="15" customHeight="1" thickTop="1">
      <c r="A59" s="518" t="s">
        <v>60</v>
      </c>
      <c r="B59" s="512"/>
      <c r="C59" s="512"/>
      <c r="D59" s="512"/>
      <c r="E59" s="512"/>
      <c r="F59" s="387">
        <v>0</v>
      </c>
      <c r="G59" s="378">
        <f>F59*$G$11</f>
        <v>0</v>
      </c>
      <c r="H59" s="379">
        <f>F59+G59</f>
        <v>0</v>
      </c>
      <c r="I59" s="80"/>
    </row>
    <row r="60" spans="1:12" s="87" customFormat="1" ht="15" customHeight="1">
      <c r="A60" s="520" t="s">
        <v>61</v>
      </c>
      <c r="B60" s="513"/>
      <c r="C60" s="513"/>
      <c r="D60" s="513"/>
      <c r="E60" s="513"/>
      <c r="F60" s="380">
        <v>0</v>
      </c>
      <c r="G60" s="381">
        <f>F60*$G$11</f>
        <v>0</v>
      </c>
      <c r="H60" s="382">
        <f>F60+G60</f>
        <v>0</v>
      </c>
      <c r="I60" s="88"/>
      <c r="J60" s="88"/>
      <c r="K60" s="88"/>
      <c r="L60" s="88"/>
    </row>
    <row r="61" spans="1:12" s="87" customFormat="1" ht="15" customHeight="1" thickBot="1">
      <c r="A61" s="548" t="s">
        <v>62</v>
      </c>
      <c r="B61" s="549"/>
      <c r="C61" s="549"/>
      <c r="D61" s="549"/>
      <c r="E61" s="549"/>
      <c r="F61" s="388">
        <v>0</v>
      </c>
      <c r="G61" s="384">
        <f>F61*$G$11</f>
        <v>0</v>
      </c>
      <c r="H61" s="385">
        <f>F61+G61</f>
        <v>0</v>
      </c>
    </row>
    <row r="62" spans="1:12" ht="15" customHeight="1" thickTop="1">
      <c r="A62" s="76"/>
      <c r="B62" s="260"/>
      <c r="C62" s="260"/>
      <c r="D62" s="260"/>
      <c r="E62" s="260"/>
      <c r="F62" s="78"/>
      <c r="G62" s="261"/>
      <c r="H62" s="74"/>
    </row>
    <row r="63" spans="1:12" s="87" customFormat="1" ht="15" customHeight="1" thickBot="1">
      <c r="A63" s="515" t="s">
        <v>70</v>
      </c>
      <c r="B63" s="516"/>
      <c r="C63" s="516"/>
      <c r="D63" s="517"/>
      <c r="E63" s="80"/>
      <c r="F63" s="256"/>
      <c r="G63" s="255"/>
      <c r="H63" s="92"/>
      <c r="I63" s="80"/>
      <c r="J63" s="80"/>
      <c r="K63" s="80"/>
    </row>
    <row r="64" spans="1:12" s="87" customFormat="1" ht="15" customHeight="1" thickTop="1">
      <c r="A64" s="518" t="s">
        <v>69</v>
      </c>
      <c r="B64" s="512"/>
      <c r="C64" s="512"/>
      <c r="D64" s="512"/>
      <c r="E64" s="512"/>
      <c r="F64" s="387">
        <v>0</v>
      </c>
      <c r="G64" s="378">
        <f>F64*$G$11</f>
        <v>0</v>
      </c>
      <c r="H64" s="379">
        <f>F64+G64</f>
        <v>0</v>
      </c>
      <c r="I64" s="80"/>
    </row>
    <row r="65" spans="1:12" s="87" customFormat="1" ht="15" customHeight="1">
      <c r="A65" s="520" t="s">
        <v>68</v>
      </c>
      <c r="B65" s="513"/>
      <c r="C65" s="513"/>
      <c r="D65" s="513"/>
      <c r="E65" s="513"/>
      <c r="F65" s="386">
        <v>0</v>
      </c>
      <c r="G65" s="381">
        <f>F65*$G$11</f>
        <v>0</v>
      </c>
      <c r="H65" s="382">
        <f>F65+G65</f>
        <v>0</v>
      </c>
    </row>
    <row r="66" spans="1:12" s="87" customFormat="1" ht="15" customHeight="1">
      <c r="A66" s="520" t="s">
        <v>190</v>
      </c>
      <c r="B66" s="513"/>
      <c r="C66" s="513"/>
      <c r="D66" s="513"/>
      <c r="E66" s="513"/>
      <c r="F66" s="386">
        <v>0</v>
      </c>
      <c r="G66" s="381">
        <f>F66*$G$11</f>
        <v>0</v>
      </c>
      <c r="H66" s="382">
        <f>F66+G66</f>
        <v>0</v>
      </c>
    </row>
    <row r="67" spans="1:12" s="87" customFormat="1" ht="15" customHeight="1">
      <c r="A67" s="520" t="s">
        <v>191</v>
      </c>
      <c r="B67" s="513"/>
      <c r="C67" s="513"/>
      <c r="D67" s="513"/>
      <c r="E67" s="513"/>
      <c r="F67" s="386">
        <v>0</v>
      </c>
      <c r="G67" s="381">
        <f>F67*$G$11</f>
        <v>0</v>
      </c>
      <c r="H67" s="382">
        <f>F67+G67</f>
        <v>0</v>
      </c>
    </row>
    <row r="68" spans="1:12" s="87" customFormat="1" ht="15" customHeight="1" thickBot="1">
      <c r="A68" s="519" t="s">
        <v>192</v>
      </c>
      <c r="B68" s="514"/>
      <c r="C68" s="514"/>
      <c r="D68" s="514"/>
      <c r="E68" s="514"/>
      <c r="F68" s="388">
        <v>0</v>
      </c>
      <c r="G68" s="384">
        <f>F68*$G$11</f>
        <v>0</v>
      </c>
      <c r="H68" s="385">
        <f>F68+G68</f>
        <v>0</v>
      </c>
    </row>
    <row r="69" spans="1:12" ht="15" customHeight="1" thickTop="1">
      <c r="A69" s="76"/>
      <c r="B69" s="260"/>
      <c r="C69" s="260"/>
      <c r="D69" s="260"/>
      <c r="E69" s="260"/>
      <c r="F69" s="78"/>
      <c r="G69" s="261"/>
      <c r="H69" s="74"/>
    </row>
    <row r="70" spans="1:12" s="87" customFormat="1" ht="15" customHeight="1" thickBot="1">
      <c r="A70" s="515" t="s">
        <v>117</v>
      </c>
      <c r="B70" s="516"/>
      <c r="C70" s="516"/>
      <c r="D70" s="517"/>
      <c r="E70" s="80"/>
      <c r="F70" s="279"/>
      <c r="G70" s="257"/>
      <c r="H70" s="91"/>
      <c r="I70" s="82"/>
      <c r="J70" s="83"/>
      <c r="K70" s="82"/>
      <c r="L70" s="80"/>
    </row>
    <row r="71" spans="1:12" s="87" customFormat="1" ht="15" customHeight="1" thickTop="1">
      <c r="A71" s="518" t="s">
        <v>177</v>
      </c>
      <c r="B71" s="512"/>
      <c r="C71" s="512"/>
      <c r="D71" s="512"/>
      <c r="E71" s="512"/>
      <c r="F71" s="387">
        <v>0</v>
      </c>
      <c r="G71" s="378">
        <f>F71*$G$11</f>
        <v>0</v>
      </c>
      <c r="H71" s="379">
        <f t="shared" ref="H71:H72" si="7">F71+G71</f>
        <v>0</v>
      </c>
    </row>
    <row r="72" spans="1:12" s="87" customFormat="1" ht="15" customHeight="1" thickBot="1">
      <c r="A72" s="519" t="s">
        <v>178</v>
      </c>
      <c r="B72" s="514"/>
      <c r="C72" s="514"/>
      <c r="D72" s="514"/>
      <c r="E72" s="514"/>
      <c r="F72" s="388">
        <v>0</v>
      </c>
      <c r="G72" s="384">
        <f>F72*$G$11</f>
        <v>0</v>
      </c>
      <c r="H72" s="385">
        <f t="shared" si="7"/>
        <v>0</v>
      </c>
    </row>
    <row r="73" spans="1:12" ht="15" customHeight="1" thickTop="1">
      <c r="A73" s="76"/>
      <c r="B73" s="260"/>
      <c r="C73" s="260"/>
      <c r="D73" s="260"/>
      <c r="E73" s="260"/>
      <c r="F73" s="78"/>
      <c r="G73" s="261"/>
      <c r="H73" s="74"/>
    </row>
    <row r="74" spans="1:12" ht="15" customHeight="1">
      <c r="A74" s="76"/>
      <c r="B74" s="260"/>
      <c r="C74" s="260"/>
      <c r="D74" s="260"/>
      <c r="E74" s="260"/>
      <c r="F74" s="78"/>
      <c r="G74" s="261"/>
      <c r="H74" s="74"/>
    </row>
    <row r="75" spans="1:12" ht="15" customHeight="1">
      <c r="A75" s="76"/>
      <c r="B75" s="260"/>
      <c r="C75" s="260"/>
      <c r="D75" s="260"/>
      <c r="E75" s="260"/>
      <c r="F75" s="78"/>
      <c r="G75" s="261"/>
      <c r="H75" s="74"/>
    </row>
    <row r="76" spans="1:12" ht="20.100000000000001" customHeight="1">
      <c r="A76" s="236"/>
      <c r="B76" s="34"/>
      <c r="C76" s="34"/>
      <c r="D76" s="34"/>
      <c r="E76" s="498" t="s">
        <v>23</v>
      </c>
      <c r="F76" s="498"/>
      <c r="G76" s="34"/>
      <c r="H76" s="238"/>
    </row>
    <row r="77" spans="1:12" ht="15" customHeight="1">
      <c r="A77" s="236"/>
      <c r="B77" s="34"/>
      <c r="C77" s="34"/>
      <c r="D77" s="34"/>
      <c r="E77" s="34"/>
      <c r="F77" s="36"/>
      <c r="G77" s="36"/>
      <c r="H77" s="237"/>
      <c r="I77" s="3"/>
      <c r="J77" s="4"/>
      <c r="K77" s="5"/>
      <c r="L77" s="2"/>
    </row>
    <row r="78" spans="1:12" ht="15" customHeight="1">
      <c r="A78" s="236"/>
      <c r="B78" s="34"/>
      <c r="C78" s="34"/>
      <c r="D78" s="34"/>
      <c r="E78" s="34"/>
      <c r="F78" s="36"/>
      <c r="G78" s="36"/>
      <c r="H78" s="237"/>
    </row>
    <row r="79" spans="1:12" ht="15" customHeight="1">
      <c r="A79" s="236"/>
      <c r="B79" s="34"/>
      <c r="C79" s="34"/>
      <c r="D79" s="34"/>
      <c r="E79" s="34"/>
      <c r="F79" s="36"/>
      <c r="G79" s="36"/>
      <c r="H79" s="237"/>
    </row>
    <row r="80" spans="1:12" ht="20.100000000000001" customHeight="1">
      <c r="A80" s="239"/>
      <c r="B80" s="36"/>
      <c r="C80" s="36"/>
      <c r="D80" s="36"/>
      <c r="E80" s="498" t="s">
        <v>99</v>
      </c>
      <c r="F80" s="498"/>
      <c r="G80" s="34"/>
      <c r="H80" s="238"/>
    </row>
    <row r="81" spans="1:12" ht="15" customHeight="1">
      <c r="A81" s="76"/>
      <c r="B81" s="260"/>
      <c r="C81" s="260"/>
      <c r="D81" s="260"/>
      <c r="E81" s="260"/>
      <c r="F81" s="78"/>
      <c r="G81" s="261"/>
      <c r="H81" s="74"/>
    </row>
    <row r="82" spans="1:12" ht="20.100000000000001" customHeight="1">
      <c r="A82" s="240" t="s">
        <v>198</v>
      </c>
      <c r="B82" s="475" t="s">
        <v>199</v>
      </c>
      <c r="C82" s="475"/>
      <c r="D82" s="133">
        <v>60</v>
      </c>
      <c r="E82" s="31" t="s">
        <v>140</v>
      </c>
      <c r="F82" s="31"/>
      <c r="G82" s="34"/>
      <c r="H82" s="238"/>
    </row>
    <row r="83" spans="1:12" ht="15" customHeight="1" thickBot="1">
      <c r="A83" s="241"/>
      <c r="B83" s="242"/>
      <c r="C83" s="242"/>
      <c r="D83" s="242"/>
      <c r="E83" s="242"/>
      <c r="F83" s="79"/>
      <c r="G83" s="242"/>
      <c r="H83" s="243"/>
    </row>
    <row r="84" spans="1:12" s="87" customFormat="1" ht="15" customHeight="1" thickTop="1">
      <c r="A84" s="248"/>
      <c r="B84" s="249"/>
      <c r="C84" s="249"/>
      <c r="D84" s="249"/>
      <c r="E84" s="249"/>
      <c r="F84" s="181"/>
      <c r="G84" s="249"/>
      <c r="H84" s="250"/>
    </row>
    <row r="85" spans="1:12" s="87" customFormat="1" ht="15" customHeight="1">
      <c r="A85" s="90"/>
      <c r="B85" s="80"/>
      <c r="C85" s="80"/>
      <c r="D85" s="80"/>
      <c r="E85" s="80"/>
      <c r="F85" s="8"/>
      <c r="G85" s="255"/>
      <c r="H85" s="74"/>
    </row>
    <row r="86" spans="1:12" s="87" customFormat="1" ht="15" customHeight="1" thickBot="1">
      <c r="A86" s="515" t="s">
        <v>123</v>
      </c>
      <c r="B86" s="516"/>
      <c r="C86" s="516"/>
      <c r="D86" s="517"/>
      <c r="E86" s="291"/>
      <c r="F86" s="256"/>
      <c r="G86" s="255"/>
      <c r="H86" s="74"/>
      <c r="I86" s="86"/>
      <c r="J86" s="83"/>
      <c r="K86" s="86"/>
      <c r="L86" s="80"/>
    </row>
    <row r="87" spans="1:12" s="87" customFormat="1" ht="15" customHeight="1" thickTop="1">
      <c r="A87" s="518" t="s">
        <v>34</v>
      </c>
      <c r="B87" s="512"/>
      <c r="C87" s="512"/>
      <c r="D87" s="512"/>
      <c r="E87" s="512"/>
      <c r="F87" s="387">
        <v>0</v>
      </c>
      <c r="G87" s="378">
        <f t="shared" ref="G87:G120" si="8">F87*$G$11</f>
        <v>0</v>
      </c>
      <c r="H87" s="379">
        <f t="shared" ref="H87:H120" si="9">F87+G87</f>
        <v>0</v>
      </c>
    </row>
    <row r="88" spans="1:12" s="87" customFormat="1" ht="15" customHeight="1">
      <c r="A88" s="520" t="s">
        <v>35</v>
      </c>
      <c r="B88" s="513"/>
      <c r="C88" s="513"/>
      <c r="D88" s="513"/>
      <c r="E88" s="513"/>
      <c r="F88" s="386">
        <v>0</v>
      </c>
      <c r="G88" s="381">
        <f t="shared" si="8"/>
        <v>0</v>
      </c>
      <c r="H88" s="382">
        <f t="shared" si="9"/>
        <v>0</v>
      </c>
    </row>
    <row r="89" spans="1:12" s="87" customFormat="1" ht="15" customHeight="1">
      <c r="A89" s="520" t="s">
        <v>124</v>
      </c>
      <c r="B89" s="513"/>
      <c r="C89" s="513"/>
      <c r="D89" s="513"/>
      <c r="E89" s="513"/>
      <c r="F89" s="386">
        <v>0</v>
      </c>
      <c r="G89" s="381">
        <f t="shared" ref="G89" si="10">F89*$G$11</f>
        <v>0</v>
      </c>
      <c r="H89" s="382">
        <f t="shared" ref="H89" si="11">F89+G89</f>
        <v>0</v>
      </c>
    </row>
    <row r="90" spans="1:12" s="87" customFormat="1" ht="15" customHeight="1">
      <c r="A90" s="520" t="s">
        <v>36</v>
      </c>
      <c r="B90" s="513"/>
      <c r="C90" s="513"/>
      <c r="D90" s="513"/>
      <c r="E90" s="513"/>
      <c r="F90" s="386">
        <v>0</v>
      </c>
      <c r="G90" s="381">
        <f t="shared" si="8"/>
        <v>0</v>
      </c>
      <c r="H90" s="382">
        <f t="shared" si="9"/>
        <v>0</v>
      </c>
    </row>
    <row r="91" spans="1:12" s="87" customFormat="1" ht="15" customHeight="1">
      <c r="A91" s="520" t="s">
        <v>37</v>
      </c>
      <c r="B91" s="513"/>
      <c r="C91" s="513"/>
      <c r="D91" s="513"/>
      <c r="E91" s="513"/>
      <c r="F91" s="386">
        <v>0</v>
      </c>
      <c r="G91" s="381">
        <f t="shared" si="8"/>
        <v>0</v>
      </c>
      <c r="H91" s="382">
        <f t="shared" si="9"/>
        <v>0</v>
      </c>
    </row>
    <row r="92" spans="1:12" s="87" customFormat="1" ht="15" customHeight="1">
      <c r="A92" s="520" t="s">
        <v>38</v>
      </c>
      <c r="B92" s="513"/>
      <c r="C92" s="513"/>
      <c r="D92" s="513"/>
      <c r="E92" s="513"/>
      <c r="F92" s="380">
        <v>0</v>
      </c>
      <c r="G92" s="381">
        <f t="shared" si="8"/>
        <v>0</v>
      </c>
      <c r="H92" s="382">
        <f t="shared" si="9"/>
        <v>0</v>
      </c>
      <c r="I92" s="80"/>
    </row>
    <row r="93" spans="1:12" s="87" customFormat="1" ht="15" customHeight="1">
      <c r="A93" s="520" t="s">
        <v>92</v>
      </c>
      <c r="B93" s="513"/>
      <c r="C93" s="513"/>
      <c r="D93" s="513"/>
      <c r="E93" s="513"/>
      <c r="F93" s="386">
        <v>0</v>
      </c>
      <c r="G93" s="381">
        <f t="shared" si="8"/>
        <v>0</v>
      </c>
      <c r="H93" s="382">
        <f t="shared" si="9"/>
        <v>0</v>
      </c>
    </row>
    <row r="94" spans="1:12" s="87" customFormat="1" ht="15" customHeight="1">
      <c r="A94" s="520" t="s">
        <v>93</v>
      </c>
      <c r="B94" s="513"/>
      <c r="C94" s="513"/>
      <c r="D94" s="513"/>
      <c r="E94" s="513"/>
      <c r="F94" s="380">
        <v>0</v>
      </c>
      <c r="G94" s="381">
        <f t="shared" si="8"/>
        <v>0</v>
      </c>
      <c r="H94" s="382">
        <f t="shared" si="9"/>
        <v>0</v>
      </c>
      <c r="I94" s="80"/>
    </row>
    <row r="95" spans="1:12" s="87" customFormat="1" ht="15" customHeight="1">
      <c r="A95" s="520" t="s">
        <v>94</v>
      </c>
      <c r="B95" s="513"/>
      <c r="C95" s="513"/>
      <c r="D95" s="513"/>
      <c r="E95" s="513"/>
      <c r="F95" s="386">
        <v>0</v>
      </c>
      <c r="G95" s="381">
        <f t="shared" si="8"/>
        <v>0</v>
      </c>
      <c r="H95" s="382">
        <f t="shared" si="9"/>
        <v>0</v>
      </c>
    </row>
    <row r="96" spans="1:12" s="87" customFormat="1" ht="15" customHeight="1">
      <c r="A96" s="520" t="s">
        <v>95</v>
      </c>
      <c r="B96" s="513"/>
      <c r="C96" s="513"/>
      <c r="D96" s="513"/>
      <c r="E96" s="513"/>
      <c r="F96" s="380">
        <v>0</v>
      </c>
      <c r="G96" s="381">
        <f t="shared" si="8"/>
        <v>0</v>
      </c>
      <c r="H96" s="382">
        <f t="shared" si="9"/>
        <v>0</v>
      </c>
      <c r="I96" s="80"/>
    </row>
    <row r="97" spans="1:9" s="87" customFormat="1" ht="15" customHeight="1">
      <c r="A97" s="520" t="s">
        <v>39</v>
      </c>
      <c r="B97" s="513"/>
      <c r="C97" s="513"/>
      <c r="D97" s="513"/>
      <c r="E97" s="513"/>
      <c r="F97" s="386">
        <v>0</v>
      </c>
      <c r="G97" s="381">
        <f t="shared" si="8"/>
        <v>0</v>
      </c>
      <c r="H97" s="382">
        <f t="shared" si="9"/>
        <v>0</v>
      </c>
      <c r="I97" s="80"/>
    </row>
    <row r="98" spans="1:9" s="87" customFormat="1" ht="15" customHeight="1">
      <c r="A98" s="520" t="s">
        <v>40</v>
      </c>
      <c r="B98" s="513"/>
      <c r="C98" s="513"/>
      <c r="D98" s="513"/>
      <c r="E98" s="513"/>
      <c r="F98" s="386">
        <v>0</v>
      </c>
      <c r="G98" s="381">
        <f t="shared" si="8"/>
        <v>0</v>
      </c>
      <c r="H98" s="382">
        <f t="shared" si="9"/>
        <v>0</v>
      </c>
      <c r="I98" s="80"/>
    </row>
    <row r="99" spans="1:9" s="87" customFormat="1" ht="15" customHeight="1">
      <c r="A99" s="520" t="s">
        <v>41</v>
      </c>
      <c r="B99" s="513"/>
      <c r="C99" s="513"/>
      <c r="D99" s="513"/>
      <c r="E99" s="513"/>
      <c r="F99" s="386">
        <v>0</v>
      </c>
      <c r="G99" s="381">
        <f t="shared" si="8"/>
        <v>0</v>
      </c>
      <c r="H99" s="382">
        <f t="shared" si="9"/>
        <v>0</v>
      </c>
      <c r="I99" s="80"/>
    </row>
    <row r="100" spans="1:9" s="87" customFormat="1" ht="15" customHeight="1">
      <c r="A100" s="520" t="s">
        <v>42</v>
      </c>
      <c r="B100" s="513"/>
      <c r="C100" s="513"/>
      <c r="D100" s="513"/>
      <c r="E100" s="513"/>
      <c r="F100" s="386">
        <v>0</v>
      </c>
      <c r="G100" s="381">
        <f t="shared" si="8"/>
        <v>0</v>
      </c>
      <c r="H100" s="382">
        <f t="shared" si="9"/>
        <v>0</v>
      </c>
      <c r="I100" s="80"/>
    </row>
    <row r="101" spans="1:9" s="87" customFormat="1" ht="15" customHeight="1">
      <c r="A101" s="520" t="s">
        <v>43</v>
      </c>
      <c r="B101" s="513"/>
      <c r="C101" s="513"/>
      <c r="D101" s="513"/>
      <c r="E101" s="513"/>
      <c r="F101" s="386">
        <v>0</v>
      </c>
      <c r="G101" s="381">
        <f t="shared" si="8"/>
        <v>0</v>
      </c>
      <c r="H101" s="382">
        <f t="shared" si="9"/>
        <v>0</v>
      </c>
      <c r="I101" s="80"/>
    </row>
    <row r="102" spans="1:9" s="87" customFormat="1" ht="15" customHeight="1">
      <c r="A102" s="520" t="s">
        <v>125</v>
      </c>
      <c r="B102" s="513"/>
      <c r="C102" s="513"/>
      <c r="D102" s="513"/>
      <c r="E102" s="513"/>
      <c r="F102" s="386">
        <v>0</v>
      </c>
      <c r="G102" s="381">
        <f t="shared" ref="G102" si="12">F102*$G$11</f>
        <v>0</v>
      </c>
      <c r="H102" s="382">
        <f t="shared" ref="H102" si="13">F102+G102</f>
        <v>0</v>
      </c>
      <c r="I102" s="80"/>
    </row>
    <row r="103" spans="1:9" s="87" customFormat="1" ht="15" customHeight="1">
      <c r="A103" s="520" t="s">
        <v>44</v>
      </c>
      <c r="B103" s="513"/>
      <c r="C103" s="513"/>
      <c r="D103" s="513"/>
      <c r="E103" s="513"/>
      <c r="F103" s="386">
        <v>0</v>
      </c>
      <c r="G103" s="381">
        <f t="shared" si="8"/>
        <v>0</v>
      </c>
      <c r="H103" s="382">
        <f t="shared" si="9"/>
        <v>0</v>
      </c>
      <c r="I103" s="80"/>
    </row>
    <row r="104" spans="1:9" s="87" customFormat="1" ht="15" customHeight="1">
      <c r="A104" s="520" t="s">
        <v>45</v>
      </c>
      <c r="B104" s="513"/>
      <c r="C104" s="513"/>
      <c r="D104" s="513"/>
      <c r="E104" s="513"/>
      <c r="F104" s="386">
        <v>0</v>
      </c>
      <c r="G104" s="381">
        <f t="shared" si="8"/>
        <v>0</v>
      </c>
      <c r="H104" s="382">
        <f t="shared" si="9"/>
        <v>0</v>
      </c>
      <c r="I104" s="80"/>
    </row>
    <row r="105" spans="1:9" s="87" customFormat="1" ht="15" customHeight="1">
      <c r="A105" s="520" t="s">
        <v>46</v>
      </c>
      <c r="B105" s="513"/>
      <c r="C105" s="513"/>
      <c r="D105" s="513"/>
      <c r="E105" s="513"/>
      <c r="F105" s="386">
        <v>0</v>
      </c>
      <c r="G105" s="381">
        <f t="shared" si="8"/>
        <v>0</v>
      </c>
      <c r="H105" s="382">
        <f t="shared" si="9"/>
        <v>0</v>
      </c>
      <c r="I105" s="80"/>
    </row>
    <row r="106" spans="1:9" s="87" customFormat="1" ht="15" customHeight="1">
      <c r="A106" s="520" t="s">
        <v>47</v>
      </c>
      <c r="B106" s="513"/>
      <c r="C106" s="513"/>
      <c r="D106" s="513"/>
      <c r="E106" s="513"/>
      <c r="F106" s="386">
        <v>0</v>
      </c>
      <c r="G106" s="381">
        <f t="shared" si="8"/>
        <v>0</v>
      </c>
      <c r="H106" s="382">
        <f t="shared" si="9"/>
        <v>0</v>
      </c>
      <c r="I106" s="80"/>
    </row>
    <row r="107" spans="1:9" s="87" customFormat="1" ht="15" customHeight="1">
      <c r="A107" s="520" t="s">
        <v>48</v>
      </c>
      <c r="B107" s="513"/>
      <c r="C107" s="513"/>
      <c r="D107" s="513"/>
      <c r="E107" s="513"/>
      <c r="F107" s="386">
        <v>0</v>
      </c>
      <c r="G107" s="381">
        <f t="shared" si="8"/>
        <v>0</v>
      </c>
      <c r="H107" s="382">
        <f t="shared" si="9"/>
        <v>0</v>
      </c>
      <c r="I107" s="80"/>
    </row>
    <row r="108" spans="1:9" s="87" customFormat="1" ht="15" customHeight="1">
      <c r="A108" s="520" t="s">
        <v>49</v>
      </c>
      <c r="B108" s="513"/>
      <c r="C108" s="513"/>
      <c r="D108" s="513"/>
      <c r="E108" s="513"/>
      <c r="F108" s="386">
        <v>0</v>
      </c>
      <c r="G108" s="381">
        <f t="shared" si="8"/>
        <v>0</v>
      </c>
      <c r="H108" s="382">
        <f t="shared" si="9"/>
        <v>0</v>
      </c>
      <c r="I108" s="80"/>
    </row>
    <row r="109" spans="1:9" s="87" customFormat="1" ht="15" customHeight="1">
      <c r="A109" s="520" t="s">
        <v>50</v>
      </c>
      <c r="B109" s="513"/>
      <c r="C109" s="513"/>
      <c r="D109" s="513"/>
      <c r="E109" s="513"/>
      <c r="F109" s="386">
        <v>0</v>
      </c>
      <c r="G109" s="381">
        <f t="shared" si="8"/>
        <v>0</v>
      </c>
      <c r="H109" s="382">
        <f t="shared" si="9"/>
        <v>0</v>
      </c>
      <c r="I109" s="80"/>
    </row>
    <row r="110" spans="1:9" s="87" customFormat="1" ht="15" customHeight="1">
      <c r="A110" s="520" t="s">
        <v>126</v>
      </c>
      <c r="B110" s="513"/>
      <c r="C110" s="513"/>
      <c r="D110" s="513"/>
      <c r="E110" s="513"/>
      <c r="F110" s="386">
        <v>0</v>
      </c>
      <c r="G110" s="381">
        <f t="shared" si="8"/>
        <v>0</v>
      </c>
      <c r="H110" s="382">
        <f t="shared" ref="H110" si="14">F110+G110</f>
        <v>0</v>
      </c>
      <c r="I110" s="80"/>
    </row>
    <row r="111" spans="1:9" s="87" customFormat="1" ht="15" customHeight="1">
      <c r="A111" s="520" t="s">
        <v>51</v>
      </c>
      <c r="B111" s="513"/>
      <c r="C111" s="513"/>
      <c r="D111" s="513"/>
      <c r="E111" s="513"/>
      <c r="F111" s="386">
        <v>0</v>
      </c>
      <c r="G111" s="381">
        <f t="shared" si="8"/>
        <v>0</v>
      </c>
      <c r="H111" s="382">
        <f t="shared" si="9"/>
        <v>0</v>
      </c>
      <c r="I111" s="80"/>
    </row>
    <row r="112" spans="1:9" s="87" customFormat="1" ht="15" customHeight="1">
      <c r="A112" s="520" t="s">
        <v>52</v>
      </c>
      <c r="B112" s="513"/>
      <c r="C112" s="513"/>
      <c r="D112" s="513"/>
      <c r="E112" s="513"/>
      <c r="F112" s="386">
        <v>0</v>
      </c>
      <c r="G112" s="381">
        <f t="shared" si="8"/>
        <v>0</v>
      </c>
      <c r="H112" s="382">
        <f t="shared" si="9"/>
        <v>0</v>
      </c>
      <c r="I112" s="80"/>
    </row>
    <row r="113" spans="1:11" s="87" customFormat="1" ht="15" customHeight="1">
      <c r="A113" s="520" t="s">
        <v>53</v>
      </c>
      <c r="B113" s="513"/>
      <c r="C113" s="513"/>
      <c r="D113" s="513"/>
      <c r="E113" s="513"/>
      <c r="F113" s="386">
        <v>0</v>
      </c>
      <c r="G113" s="381">
        <f t="shared" si="8"/>
        <v>0</v>
      </c>
      <c r="H113" s="382">
        <f t="shared" si="9"/>
        <v>0</v>
      </c>
      <c r="I113" s="80"/>
    </row>
    <row r="114" spans="1:11" s="87" customFormat="1" ht="15" customHeight="1">
      <c r="A114" s="520" t="s">
        <v>54</v>
      </c>
      <c r="B114" s="513"/>
      <c r="C114" s="513"/>
      <c r="D114" s="513"/>
      <c r="E114" s="513"/>
      <c r="F114" s="386">
        <v>0</v>
      </c>
      <c r="G114" s="381">
        <f t="shared" si="8"/>
        <v>0</v>
      </c>
      <c r="H114" s="382">
        <f t="shared" si="9"/>
        <v>0</v>
      </c>
      <c r="I114" s="80"/>
    </row>
    <row r="115" spans="1:11" s="87" customFormat="1" ht="15" customHeight="1">
      <c r="A115" s="520" t="s">
        <v>55</v>
      </c>
      <c r="B115" s="513"/>
      <c r="C115" s="513"/>
      <c r="D115" s="513"/>
      <c r="E115" s="513"/>
      <c r="F115" s="386">
        <v>0</v>
      </c>
      <c r="G115" s="381">
        <f t="shared" si="8"/>
        <v>0</v>
      </c>
      <c r="H115" s="382">
        <f t="shared" si="9"/>
        <v>0</v>
      </c>
      <c r="I115" s="80"/>
    </row>
    <row r="116" spans="1:11" s="87" customFormat="1" ht="15" customHeight="1">
      <c r="A116" s="520" t="s">
        <v>56</v>
      </c>
      <c r="B116" s="513"/>
      <c r="C116" s="513"/>
      <c r="D116" s="513"/>
      <c r="E116" s="513"/>
      <c r="F116" s="386">
        <v>0</v>
      </c>
      <c r="G116" s="381">
        <f t="shared" si="8"/>
        <v>0</v>
      </c>
      <c r="H116" s="382">
        <f t="shared" si="9"/>
        <v>0</v>
      </c>
      <c r="I116" s="80"/>
    </row>
    <row r="117" spans="1:11" s="87" customFormat="1" ht="15" customHeight="1">
      <c r="A117" s="520" t="s">
        <v>57</v>
      </c>
      <c r="B117" s="513"/>
      <c r="C117" s="513"/>
      <c r="D117" s="513"/>
      <c r="E117" s="513"/>
      <c r="F117" s="386">
        <v>0</v>
      </c>
      <c r="G117" s="381">
        <f t="shared" si="8"/>
        <v>0</v>
      </c>
      <c r="H117" s="382">
        <f t="shared" si="9"/>
        <v>0</v>
      </c>
    </row>
    <row r="118" spans="1:11" s="87" customFormat="1" ht="15" customHeight="1">
      <c r="A118" s="520" t="s">
        <v>127</v>
      </c>
      <c r="B118" s="513"/>
      <c r="C118" s="513"/>
      <c r="D118" s="513"/>
      <c r="E118" s="513"/>
      <c r="F118" s="386">
        <v>0</v>
      </c>
      <c r="G118" s="381">
        <f t="shared" si="8"/>
        <v>0</v>
      </c>
      <c r="H118" s="382">
        <f t="shared" ref="H118" si="15">F118+G118</f>
        <v>0</v>
      </c>
    </row>
    <row r="119" spans="1:11" s="87" customFormat="1" ht="15" customHeight="1">
      <c r="A119" s="520" t="s">
        <v>58</v>
      </c>
      <c r="B119" s="513"/>
      <c r="C119" s="513"/>
      <c r="D119" s="513"/>
      <c r="E119" s="513"/>
      <c r="F119" s="386">
        <v>0</v>
      </c>
      <c r="G119" s="381">
        <f t="shared" si="8"/>
        <v>0</v>
      </c>
      <c r="H119" s="382">
        <f t="shared" si="9"/>
        <v>0</v>
      </c>
    </row>
    <row r="120" spans="1:11" s="87" customFormat="1" ht="15" customHeight="1" thickBot="1">
      <c r="A120" s="519" t="s">
        <v>59</v>
      </c>
      <c r="B120" s="514"/>
      <c r="C120" s="514"/>
      <c r="D120" s="514"/>
      <c r="E120" s="514"/>
      <c r="F120" s="388">
        <v>0</v>
      </c>
      <c r="G120" s="384">
        <f t="shared" si="8"/>
        <v>0</v>
      </c>
      <c r="H120" s="385">
        <f t="shared" si="9"/>
        <v>0</v>
      </c>
      <c r="I120" s="80"/>
    </row>
    <row r="121" spans="1:11" s="87" customFormat="1" ht="15" customHeight="1" thickTop="1">
      <c r="A121" s="90"/>
      <c r="B121" s="80"/>
      <c r="C121" s="80"/>
      <c r="D121" s="80"/>
      <c r="E121" s="80"/>
      <c r="F121" s="8"/>
      <c r="G121" s="255"/>
      <c r="H121" s="74"/>
      <c r="I121" s="80"/>
    </row>
    <row r="122" spans="1:11" s="87" customFormat="1" ht="15" customHeight="1" thickBot="1">
      <c r="A122" s="515" t="s">
        <v>71</v>
      </c>
      <c r="B122" s="516"/>
      <c r="C122" s="516"/>
      <c r="D122" s="517"/>
      <c r="E122" s="80"/>
      <c r="F122" s="256"/>
      <c r="G122" s="255"/>
      <c r="H122" s="92"/>
      <c r="I122" s="80"/>
      <c r="J122" s="80"/>
      <c r="K122" s="80"/>
    </row>
    <row r="123" spans="1:11" s="87" customFormat="1" ht="15" customHeight="1" thickTop="1">
      <c r="A123" s="518" t="s">
        <v>72</v>
      </c>
      <c r="B123" s="512"/>
      <c r="C123" s="512"/>
      <c r="D123" s="512"/>
      <c r="E123" s="512"/>
      <c r="F123" s="387">
        <v>0</v>
      </c>
      <c r="G123" s="378">
        <f>F123*$G$11</f>
        <v>0</v>
      </c>
      <c r="H123" s="379">
        <f>F123+G123</f>
        <v>0</v>
      </c>
      <c r="I123" s="80"/>
    </row>
    <row r="124" spans="1:11" s="87" customFormat="1" ht="15" customHeight="1">
      <c r="A124" s="520" t="s">
        <v>73</v>
      </c>
      <c r="B124" s="513"/>
      <c r="C124" s="513"/>
      <c r="D124" s="513"/>
      <c r="E124" s="513"/>
      <c r="F124" s="386">
        <v>0</v>
      </c>
      <c r="G124" s="381">
        <f>F124*$G$11</f>
        <v>0</v>
      </c>
      <c r="H124" s="382">
        <f>F124+G124</f>
        <v>0</v>
      </c>
    </row>
    <row r="125" spans="1:11" s="87" customFormat="1" ht="15" customHeight="1">
      <c r="A125" s="520" t="s">
        <v>74</v>
      </c>
      <c r="B125" s="513"/>
      <c r="C125" s="513"/>
      <c r="D125" s="513"/>
      <c r="E125" s="513"/>
      <c r="F125" s="386">
        <v>0</v>
      </c>
      <c r="G125" s="381">
        <f>F125*$G$11</f>
        <v>0</v>
      </c>
      <c r="H125" s="382">
        <f>F125+G125</f>
        <v>0</v>
      </c>
      <c r="I125" s="80"/>
    </row>
    <row r="126" spans="1:11" s="87" customFormat="1" ht="15" customHeight="1" thickBot="1">
      <c r="A126" s="519" t="s">
        <v>75</v>
      </c>
      <c r="B126" s="514"/>
      <c r="C126" s="514"/>
      <c r="D126" s="514"/>
      <c r="E126" s="514"/>
      <c r="F126" s="388">
        <v>0</v>
      </c>
      <c r="G126" s="384">
        <f>F126*$G$11</f>
        <v>0</v>
      </c>
      <c r="H126" s="385">
        <f>F126+G126</f>
        <v>0</v>
      </c>
      <c r="I126" s="80"/>
    </row>
    <row r="127" spans="1:11" s="87" customFormat="1" ht="15" customHeight="1" thickTop="1">
      <c r="A127" s="90"/>
      <c r="F127" s="89"/>
      <c r="G127" s="257"/>
      <c r="H127" s="91"/>
    </row>
    <row r="128" spans="1:11" s="87" customFormat="1" ht="15" customHeight="1" thickBot="1">
      <c r="A128" s="515" t="s">
        <v>76</v>
      </c>
      <c r="B128" s="516"/>
      <c r="C128" s="517"/>
      <c r="F128" s="258"/>
      <c r="G128" s="259"/>
      <c r="H128" s="93"/>
    </row>
    <row r="129" spans="1:8" s="87" customFormat="1" ht="15" customHeight="1" thickTop="1">
      <c r="A129" s="518" t="s">
        <v>98</v>
      </c>
      <c r="B129" s="512"/>
      <c r="C129" s="512"/>
      <c r="D129" s="512"/>
      <c r="E129" s="363" t="s">
        <v>179</v>
      </c>
      <c r="F129" s="387">
        <v>0</v>
      </c>
      <c r="G129" s="378">
        <f>F129*$G$11</f>
        <v>0</v>
      </c>
      <c r="H129" s="379">
        <f>F129+G129</f>
        <v>0</v>
      </c>
    </row>
    <row r="130" spans="1:8" s="87" customFormat="1" ht="15" customHeight="1" thickBot="1">
      <c r="A130" s="290"/>
      <c r="B130" s="286"/>
      <c r="C130" s="286"/>
      <c r="D130" s="286"/>
      <c r="E130" s="364" t="s">
        <v>180</v>
      </c>
      <c r="F130" s="388">
        <v>0</v>
      </c>
      <c r="G130" s="384">
        <f>F130*$G$11</f>
        <v>0</v>
      </c>
      <c r="H130" s="385">
        <f>F130+G130</f>
        <v>0</v>
      </c>
    </row>
    <row r="131" spans="1:8" s="87" customFormat="1" ht="15" customHeight="1" thickTop="1" thickBot="1">
      <c r="A131" s="90"/>
      <c r="F131" s="89"/>
      <c r="G131" s="257"/>
      <c r="H131" s="91"/>
    </row>
    <row r="132" spans="1:8" ht="20.100000000000001" customHeight="1" thickTop="1" thickBot="1">
      <c r="A132" s="251" t="s">
        <v>9</v>
      </c>
      <c r="B132" s="550" t="s">
        <v>230</v>
      </c>
      <c r="C132" s="551"/>
      <c r="D132" s="551"/>
      <c r="E132" s="551"/>
      <c r="F132" s="551"/>
      <c r="G132" s="551"/>
      <c r="H132" s="552"/>
    </row>
    <row r="133" spans="1:8" s="7" customFormat="1" ht="12" customHeight="1" thickTop="1">
      <c r="A133" s="502" t="s">
        <v>1</v>
      </c>
      <c r="B133" s="503"/>
      <c r="C133" s="503"/>
      <c r="D133" s="503"/>
      <c r="E133" s="503"/>
      <c r="F133" s="503"/>
      <c r="G133" s="503"/>
      <c r="H133" s="504"/>
    </row>
    <row r="134" spans="1:8" s="7" customFormat="1" ht="20.100000000000001" customHeight="1">
      <c r="A134" s="555" t="s">
        <v>12</v>
      </c>
      <c r="B134" s="454"/>
      <c r="C134" s="454"/>
      <c r="D134" s="454"/>
      <c r="E134" s="454"/>
      <c r="F134" s="454"/>
      <c r="G134" s="454"/>
      <c r="H134" s="556"/>
    </row>
    <row r="135" spans="1:8" s="7" customFormat="1" ht="15" customHeight="1">
      <c r="A135" s="505"/>
      <c r="B135" s="506"/>
      <c r="C135" s="506"/>
      <c r="D135" s="506"/>
      <c r="E135" s="506"/>
      <c r="F135" s="506"/>
      <c r="G135" s="506"/>
      <c r="H135" s="507"/>
    </row>
    <row r="136" spans="1:8" s="182" customFormat="1" ht="15" customHeight="1">
      <c r="A136" s="553" t="s">
        <v>200</v>
      </c>
      <c r="B136" s="447"/>
      <c r="C136" s="447"/>
      <c r="D136" s="447"/>
      <c r="E136" s="447"/>
      <c r="F136" s="447"/>
      <c r="G136" s="447"/>
      <c r="H136" s="554"/>
    </row>
    <row r="137" spans="1:8" s="182" customFormat="1" ht="15" customHeight="1">
      <c r="A137" s="553" t="s">
        <v>207</v>
      </c>
      <c r="B137" s="447"/>
      <c r="C137" s="447"/>
      <c r="D137" s="447"/>
      <c r="E137" s="447"/>
      <c r="F137" s="447"/>
      <c r="G137" s="447"/>
      <c r="H137" s="554"/>
    </row>
    <row r="138" spans="1:8" s="182" customFormat="1" ht="15" customHeight="1">
      <c r="A138" s="553" t="s">
        <v>201</v>
      </c>
      <c r="B138" s="447"/>
      <c r="C138" s="447"/>
      <c r="D138" s="447"/>
      <c r="E138" s="447"/>
      <c r="F138" s="447"/>
      <c r="G138" s="447"/>
      <c r="H138" s="554"/>
    </row>
    <row r="139" spans="1:8" s="182" customFormat="1" ht="15" customHeight="1">
      <c r="A139" s="553" t="s">
        <v>202</v>
      </c>
      <c r="B139" s="447"/>
      <c r="C139" s="447"/>
      <c r="D139" s="447"/>
      <c r="E139" s="447"/>
      <c r="F139" s="447"/>
      <c r="G139" s="447"/>
      <c r="H139" s="554"/>
    </row>
    <row r="140" spans="1:8" s="182" customFormat="1" ht="15" customHeight="1">
      <c r="A140" s="553" t="s">
        <v>181</v>
      </c>
      <c r="B140" s="447"/>
      <c r="C140" s="447"/>
      <c r="D140" s="447"/>
      <c r="E140" s="447"/>
      <c r="F140" s="447"/>
      <c r="G140" s="447"/>
      <c r="H140" s="554"/>
    </row>
    <row r="141" spans="1:8" s="182" customFormat="1" ht="15" customHeight="1">
      <c r="A141" s="553" t="s">
        <v>203</v>
      </c>
      <c r="B141" s="447"/>
      <c r="C141" s="447"/>
      <c r="D141" s="447"/>
      <c r="E141" s="447"/>
      <c r="F141" s="447"/>
      <c r="G141" s="447"/>
      <c r="H141" s="554"/>
    </row>
    <row r="142" spans="1:8" s="182" customFormat="1" ht="15" customHeight="1">
      <c r="A142" s="553" t="s">
        <v>132</v>
      </c>
      <c r="B142" s="447"/>
      <c r="C142" s="447"/>
      <c r="D142" s="447"/>
      <c r="E142" s="447"/>
      <c r="F142" s="447"/>
      <c r="G142" s="447"/>
      <c r="H142" s="554"/>
    </row>
    <row r="143" spans="1:8" s="182" customFormat="1" ht="15" customHeight="1">
      <c r="A143" s="553" t="s">
        <v>204</v>
      </c>
      <c r="B143" s="447"/>
      <c r="C143" s="447"/>
      <c r="D143" s="447"/>
      <c r="E143" s="447"/>
      <c r="F143" s="447"/>
      <c r="G143" s="447"/>
      <c r="H143" s="554"/>
    </row>
    <row r="144" spans="1:8" s="182" customFormat="1" ht="15" customHeight="1">
      <c r="A144" s="553" t="s">
        <v>205</v>
      </c>
      <c r="B144" s="447"/>
      <c r="C144" s="447"/>
      <c r="D144" s="447"/>
      <c r="E144" s="447"/>
      <c r="F144" s="447"/>
      <c r="G144" s="447"/>
      <c r="H144" s="554"/>
    </row>
    <row r="145" spans="1:12" ht="15" customHeight="1">
      <c r="A145" s="236"/>
      <c r="B145" s="34"/>
      <c r="C145" s="34"/>
      <c r="D145" s="34"/>
      <c r="E145" s="34"/>
      <c r="F145" s="36"/>
      <c r="G145" s="36"/>
      <c r="H145" s="237"/>
    </row>
    <row r="146" spans="1:12" ht="15" customHeight="1">
      <c r="A146" s="236"/>
      <c r="B146" s="34"/>
      <c r="C146" s="34"/>
      <c r="D146" s="34"/>
      <c r="E146" s="34"/>
      <c r="F146" s="36"/>
      <c r="G146" s="36"/>
      <c r="H146" s="237"/>
    </row>
    <row r="147" spans="1:12" s="7" customFormat="1" ht="15" customHeight="1">
      <c r="A147" s="236"/>
      <c r="B147" s="34"/>
      <c r="C147" s="34"/>
      <c r="D147" s="34"/>
      <c r="E147" s="34"/>
      <c r="F147" s="34"/>
      <c r="G147" s="34"/>
      <c r="H147" s="238"/>
    </row>
    <row r="148" spans="1:12" ht="20.100000000000001" customHeight="1">
      <c r="A148" s="236"/>
      <c r="B148" s="34"/>
      <c r="C148" s="34"/>
      <c r="D148" s="34"/>
      <c r="E148" s="498" t="s">
        <v>23</v>
      </c>
      <c r="F148" s="498"/>
      <c r="G148" s="34"/>
      <c r="H148" s="238"/>
    </row>
    <row r="149" spans="1:12" ht="15" customHeight="1">
      <c r="A149" s="236"/>
      <c r="B149" s="34"/>
      <c r="C149" s="34"/>
      <c r="D149" s="34"/>
      <c r="E149" s="34"/>
      <c r="F149" s="36"/>
      <c r="G149" s="36"/>
      <c r="H149" s="237"/>
      <c r="I149" s="3"/>
      <c r="J149" s="4"/>
      <c r="K149" s="5"/>
      <c r="L149" s="2"/>
    </row>
    <row r="150" spans="1:12" ht="15" customHeight="1">
      <c r="A150" s="236"/>
      <c r="B150" s="34"/>
      <c r="C150" s="34"/>
      <c r="D150" s="34"/>
      <c r="E150" s="34"/>
      <c r="F150" s="36"/>
      <c r="G150" s="36"/>
      <c r="H150" s="237"/>
    </row>
    <row r="151" spans="1:12" ht="15" customHeight="1">
      <c r="A151" s="236"/>
      <c r="B151" s="34"/>
      <c r="C151" s="34"/>
      <c r="D151" s="34"/>
      <c r="E151" s="34"/>
      <c r="F151" s="36"/>
      <c r="G151" s="36"/>
      <c r="H151" s="237"/>
    </row>
    <row r="152" spans="1:12" ht="20.100000000000001" customHeight="1">
      <c r="A152" s="239"/>
      <c r="B152" s="36"/>
      <c r="C152" s="36"/>
      <c r="D152" s="36"/>
      <c r="E152" s="498" t="s">
        <v>99</v>
      </c>
      <c r="F152" s="498"/>
      <c r="G152" s="34"/>
      <c r="H152" s="238"/>
    </row>
    <row r="153" spans="1:12" ht="15" customHeight="1">
      <c r="A153" s="76"/>
      <c r="B153" s="260"/>
      <c r="C153" s="260"/>
      <c r="D153" s="260"/>
      <c r="E153" s="260"/>
      <c r="F153" s="78"/>
      <c r="G153" s="261"/>
      <c r="H153" s="74"/>
    </row>
    <row r="154" spans="1:12" ht="20.100000000000001" customHeight="1">
      <c r="A154" s="240" t="s">
        <v>198</v>
      </c>
      <c r="B154" s="475" t="s">
        <v>199</v>
      </c>
      <c r="C154" s="475"/>
      <c r="D154" s="133">
        <v>60</v>
      </c>
      <c r="E154" s="31" t="s">
        <v>140</v>
      </c>
      <c r="F154" s="31"/>
      <c r="G154" s="34"/>
      <c r="H154" s="238"/>
    </row>
    <row r="155" spans="1:12" ht="15" customHeight="1" thickBot="1">
      <c r="A155" s="244"/>
      <c r="B155" s="245"/>
      <c r="C155" s="245"/>
      <c r="D155" s="245"/>
      <c r="E155" s="245"/>
      <c r="F155" s="246"/>
      <c r="G155" s="246"/>
      <c r="H155" s="247"/>
    </row>
    <row r="156" spans="1:12" ht="15" customHeight="1" thickTop="1"/>
    <row r="157" spans="1:12" ht="15" customHeight="1"/>
    <row r="158" spans="1:12" ht="15" customHeight="1"/>
    <row r="159" spans="1:12" ht="15" customHeight="1"/>
    <row r="160" spans="1:12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</sheetData>
  <mergeCells count="118">
    <mergeCell ref="B4:C4"/>
    <mergeCell ref="B5:C5"/>
    <mergeCell ref="B7:C7"/>
    <mergeCell ref="B8:C8"/>
    <mergeCell ref="A125:E125"/>
    <mergeCell ref="A126:E126"/>
    <mergeCell ref="A111:E111"/>
    <mergeCell ref="A51:E51"/>
    <mergeCell ref="A52:E52"/>
    <mergeCell ref="A97:E97"/>
    <mergeCell ref="A98:E98"/>
    <mergeCell ref="A99:E99"/>
    <mergeCell ref="A110:E110"/>
    <mergeCell ref="A64:E64"/>
    <mergeCell ref="A65:E65"/>
    <mergeCell ref="A109:E109"/>
    <mergeCell ref="A115:E115"/>
    <mergeCell ref="A116:E116"/>
    <mergeCell ref="A117:E117"/>
    <mergeCell ref="A95:E95"/>
    <mergeCell ref="A118:E118"/>
    <mergeCell ref="A119:E119"/>
    <mergeCell ref="A120:E120"/>
    <mergeCell ref="A112:E112"/>
    <mergeCell ref="A104:E104"/>
    <mergeCell ref="A113:E113"/>
    <mergeCell ref="A101:E101"/>
    <mergeCell ref="A102:E102"/>
    <mergeCell ref="A103:E103"/>
    <mergeCell ref="A142:H142"/>
    <mergeCell ref="A143:H143"/>
    <mergeCell ref="A144:H144"/>
    <mergeCell ref="A134:H134"/>
    <mergeCell ref="A129:D129"/>
    <mergeCell ref="A138:H138"/>
    <mergeCell ref="A139:H139"/>
    <mergeCell ref="A140:H140"/>
    <mergeCell ref="A141:H141"/>
    <mergeCell ref="A128:C128"/>
    <mergeCell ref="B132:H132"/>
    <mergeCell ref="A124:E124"/>
    <mergeCell ref="A122:D122"/>
    <mergeCell ref="A136:H136"/>
    <mergeCell ref="A137:H137"/>
    <mergeCell ref="A123:E123"/>
    <mergeCell ref="A114:E114"/>
    <mergeCell ref="A105:E105"/>
    <mergeCell ref="A106:E106"/>
    <mergeCell ref="A107:E107"/>
    <mergeCell ref="A108:E108"/>
    <mergeCell ref="A41:C41"/>
    <mergeCell ref="A60:E60"/>
    <mergeCell ref="A61:E61"/>
    <mergeCell ref="A50:D50"/>
    <mergeCell ref="A63:D63"/>
    <mergeCell ref="A56:E56"/>
    <mergeCell ref="A66:E66"/>
    <mergeCell ref="A67:E67"/>
    <mergeCell ref="A68:E68"/>
    <mergeCell ref="B48:E48"/>
    <mergeCell ref="A90:E90"/>
    <mergeCell ref="A91:E91"/>
    <mergeCell ref="A92:E92"/>
    <mergeCell ref="A93:E93"/>
    <mergeCell ref="A94:E94"/>
    <mergeCell ref="A87:E87"/>
    <mergeCell ref="A59:E59"/>
    <mergeCell ref="A53:E53"/>
    <mergeCell ref="A54:E54"/>
    <mergeCell ref="A55:E55"/>
    <mergeCell ref="A2:H2"/>
    <mergeCell ref="F5:G5"/>
    <mergeCell ref="F8:H8"/>
    <mergeCell ref="A46:F46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F4:G4"/>
    <mergeCell ref="F7:H7"/>
    <mergeCell ref="A31:C31"/>
    <mergeCell ref="A36:C36"/>
    <mergeCell ref="B37:E37"/>
    <mergeCell ref="B38:E38"/>
    <mergeCell ref="B39:E39"/>
    <mergeCell ref="B33:E33"/>
    <mergeCell ref="B34:E34"/>
    <mergeCell ref="A10:E11"/>
    <mergeCell ref="B32:E32"/>
    <mergeCell ref="E148:F148"/>
    <mergeCell ref="E152:F152"/>
    <mergeCell ref="B154:C154"/>
    <mergeCell ref="A14:E14"/>
    <mergeCell ref="A133:H133"/>
    <mergeCell ref="A135:H135"/>
    <mergeCell ref="E76:F76"/>
    <mergeCell ref="E80:F80"/>
    <mergeCell ref="B82:C82"/>
    <mergeCell ref="D18:E18"/>
    <mergeCell ref="A18:B18"/>
    <mergeCell ref="B42:E42"/>
    <mergeCell ref="B43:E43"/>
    <mergeCell ref="B44:E44"/>
    <mergeCell ref="A86:D86"/>
    <mergeCell ref="A58:D58"/>
    <mergeCell ref="A71:E71"/>
    <mergeCell ref="A72:E72"/>
    <mergeCell ref="A88:E88"/>
    <mergeCell ref="A89:E89"/>
    <mergeCell ref="A100:E100"/>
    <mergeCell ref="A70:D70"/>
    <mergeCell ref="B47:E47"/>
    <mergeCell ref="A96:E96"/>
  </mergeCells>
  <phoneticPr fontId="15" type="noConversion"/>
  <printOptions horizontalCentered="1"/>
  <pageMargins left="0.25" right="0.25" top="0.5" bottom="0.25" header="0.31496062992126" footer="0"/>
  <pageSetup paperSize="5" scale="76" fitToHeight="0" orientation="portrait" r:id="rId1"/>
  <rowBreaks count="1" manualBreakCount="1">
    <brk id="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100 Series</vt:lpstr>
      <vt:lpstr>200 Series</vt:lpstr>
      <vt:lpstr>800 Series</vt:lpstr>
      <vt:lpstr>1000 Series</vt:lpstr>
      <vt:lpstr>Apartment</vt:lpstr>
      <vt:lpstr>Extras</vt:lpstr>
      <vt:lpstr>'100 Series'!Print_Area</vt:lpstr>
      <vt:lpstr>'1000 Series'!Print_Area</vt:lpstr>
      <vt:lpstr>'200 Series'!Print_Area</vt:lpstr>
      <vt:lpstr>'800 Series'!Print_Area</vt:lpstr>
      <vt:lpstr>Apartment!Print_Area</vt:lpstr>
      <vt:lpstr>Extras!Print_Area</vt:lpstr>
      <vt:lpstr>'100 Series'!Print_Titles</vt:lpstr>
      <vt:lpstr>'1000 Series'!Print_Titles</vt:lpstr>
      <vt:lpstr>'200 Series'!Print_Titles</vt:lpstr>
      <vt:lpstr>'800 Series'!Print_Titles</vt:lpstr>
      <vt:lpstr>Apartment!Print_Titles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2024-11-19T21:45:34Z</cp:lastPrinted>
  <dcterms:created xsi:type="dcterms:W3CDTF">1999-03-06T17:18:52Z</dcterms:created>
  <dcterms:modified xsi:type="dcterms:W3CDTF">2024-11-20T13:51:07Z</dcterms:modified>
</cp:coreProperties>
</file>