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19 Contracts\BST Bid Templates\"/>
    </mc:Choice>
  </mc:AlternateContent>
  <xr:revisionPtr revIDLastSave="0" documentId="13_ncr:1_{2C70576C-FE51-4A20-ACFE-77EBC1AB711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LL SERIES" sheetId="1" r:id="rId1"/>
    <sheet name="Condos" sheetId="12" r:id="rId2"/>
    <sheet name="UPGRADES" sheetId="11" r:id="rId3"/>
  </sheets>
  <definedNames>
    <definedName name="_xlnm.Print_Area" localSheetId="0">'ALL SERIES'!$A$1:$I$85</definedName>
    <definedName name="_xlnm.Print_Area" localSheetId="1">Condos!$A$1:$G$79</definedName>
    <definedName name="_xlnm.Print_Area" localSheetId="2">UPGRADES!$A$1:$H$129</definedName>
    <definedName name="_xlnm.Print_Titles" localSheetId="2">UPGRADES!$1:$15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1" l="1"/>
  <c r="A29" i="12"/>
  <c r="F28" i="12"/>
  <c r="G28" i="12"/>
  <c r="F2" i="12"/>
  <c r="G63" i="11" l="1"/>
  <c r="H63" i="11" s="1"/>
  <c r="G66" i="11"/>
  <c r="H66" i="11" s="1"/>
  <c r="G89" i="11"/>
  <c r="G88" i="11"/>
  <c r="F19" i="12"/>
  <c r="G19" i="12" s="1"/>
  <c r="F20" i="12"/>
  <c r="G20" i="12" s="1"/>
  <c r="F21" i="12"/>
  <c r="G21" i="12"/>
  <c r="F22" i="12"/>
  <c r="G22" i="12" s="1"/>
  <c r="G110" i="11"/>
  <c r="H110" i="11"/>
  <c r="G109" i="11"/>
  <c r="H109" i="11" s="1"/>
  <c r="G108" i="11"/>
  <c r="H108" i="11" s="1"/>
  <c r="G107" i="11"/>
  <c r="H107" i="11"/>
  <c r="F95" i="11"/>
  <c r="H95" i="11" s="1"/>
  <c r="G95" i="11"/>
  <c r="G84" i="11"/>
  <c r="H84" i="11"/>
  <c r="G83" i="11"/>
  <c r="H83" i="11"/>
  <c r="G75" i="11"/>
  <c r="H75" i="11"/>
  <c r="G76" i="11"/>
  <c r="H76" i="11"/>
  <c r="G59" i="11"/>
  <c r="H59" i="11" s="1"/>
  <c r="G60" i="11"/>
  <c r="H60" i="11"/>
  <c r="G58" i="11"/>
  <c r="H58" i="11"/>
  <c r="G48" i="11"/>
  <c r="H48" i="11" s="1"/>
  <c r="G47" i="11"/>
  <c r="H47" i="11"/>
  <c r="G44" i="11"/>
  <c r="H44" i="11"/>
  <c r="G30" i="11"/>
  <c r="H30" i="11" s="1"/>
  <c r="G29" i="11"/>
  <c r="H29" i="11" s="1"/>
  <c r="G27" i="11"/>
  <c r="H27" i="11"/>
  <c r="G26" i="11"/>
  <c r="H26" i="11" s="1"/>
  <c r="G20" i="11"/>
  <c r="H20" i="11" s="1"/>
  <c r="G24" i="11"/>
  <c r="H24" i="11"/>
  <c r="G23" i="11"/>
  <c r="H23" i="11" s="1"/>
  <c r="G22" i="11"/>
  <c r="H22" i="11" s="1"/>
  <c r="E63" i="12"/>
  <c r="H69" i="1"/>
  <c r="F63" i="12"/>
  <c r="F26" i="12"/>
  <c r="G26" i="12" s="1"/>
  <c r="F25" i="12"/>
  <c r="G25" i="12" s="1"/>
  <c r="G106" i="11"/>
  <c r="H106" i="11" s="1"/>
  <c r="A22" i="12"/>
  <c r="B22" i="12"/>
  <c r="E9" i="12"/>
  <c r="B7" i="12"/>
  <c r="G72" i="11"/>
  <c r="H72" i="11"/>
  <c r="G73" i="11"/>
  <c r="H73" i="11"/>
  <c r="G71" i="11"/>
  <c r="H71" i="11" s="1"/>
  <c r="G103" i="11"/>
  <c r="H103" i="11"/>
  <c r="G104" i="11"/>
  <c r="H104" i="11"/>
  <c r="G105" i="11"/>
  <c r="H105" i="11"/>
  <c r="G112" i="11"/>
  <c r="H112" i="11"/>
  <c r="G62" i="11"/>
  <c r="H62" i="11"/>
  <c r="G64" i="11"/>
  <c r="H64" i="11"/>
  <c r="G21" i="11"/>
  <c r="H21" i="11"/>
  <c r="G68" i="11"/>
  <c r="H68" i="11" s="1"/>
  <c r="G69" i="11"/>
  <c r="H69" i="11"/>
  <c r="G65" i="11"/>
  <c r="H65" i="11" s="1"/>
  <c r="G54" i="11"/>
  <c r="H54" i="11" s="1"/>
  <c r="G55" i="11"/>
  <c r="G56" i="11"/>
  <c r="H56" i="11" s="1"/>
  <c r="G57" i="11"/>
  <c r="H57" i="11"/>
  <c r="G53" i="11"/>
  <c r="H53" i="11" s="1"/>
  <c r="G41" i="11"/>
  <c r="H41" i="11"/>
  <c r="G42" i="11"/>
  <c r="H42" i="11" s="1"/>
  <c r="G43" i="11"/>
  <c r="H43" i="11"/>
  <c r="G45" i="11"/>
  <c r="H45" i="11"/>
  <c r="G40" i="11"/>
  <c r="H40" i="11" s="1"/>
  <c r="G35" i="11"/>
  <c r="H35" i="11" s="1"/>
  <c r="G36" i="11"/>
  <c r="H36" i="11"/>
  <c r="G34" i="11"/>
  <c r="H34" i="11" s="1"/>
  <c r="G18" i="11"/>
  <c r="H18" i="11" s="1"/>
  <c r="G19" i="11"/>
  <c r="H19" i="11"/>
  <c r="G31" i="11"/>
  <c r="H31" i="11" s="1"/>
  <c r="G17" i="11"/>
  <c r="H17" i="11" s="1"/>
  <c r="F85" i="11"/>
  <c r="G85" i="11"/>
  <c r="F90" i="11"/>
  <c r="B7" i="11"/>
  <c r="H20" i="1"/>
  <c r="I20" i="1"/>
  <c r="G114" i="11"/>
  <c r="H114" i="11"/>
  <c r="F9" i="11"/>
  <c r="F100" i="11"/>
  <c r="G100" i="11"/>
  <c r="H55" i="11"/>
  <c r="H19" i="1"/>
  <c r="I19" i="1" s="1"/>
  <c r="H85" i="11"/>
  <c r="I69" i="1"/>
  <c r="G63" i="12"/>
  <c r="H100" i="11" l="1"/>
</calcChain>
</file>

<file path=xl/sharedStrings.xml><?xml version="1.0" encoding="utf-8"?>
<sst xmlns="http://schemas.openxmlformats.org/spreadsheetml/2006/main" count="331" uniqueCount="195">
  <si>
    <t>SCHEDULE "C"</t>
  </si>
  <si>
    <t>DATE :</t>
  </si>
  <si>
    <t>PROJECT :</t>
  </si>
  <si>
    <t xml:space="preserve"> </t>
  </si>
  <si>
    <t>SERIES :</t>
  </si>
  <si>
    <t>100, 800 &amp; 1000</t>
  </si>
  <si>
    <t>CONTRACT # :</t>
  </si>
  <si>
    <t>CONTRACTOR :</t>
  </si>
  <si>
    <t>CONTRACT PERIOD :</t>
  </si>
  <si>
    <t>Work Schedule # :</t>
  </si>
  <si>
    <t>A-32</t>
  </si>
  <si>
    <t>HST</t>
  </si>
  <si>
    <t>TOTAL</t>
  </si>
  <si>
    <t>STAGE</t>
  </si>
  <si>
    <t>Model</t>
  </si>
  <si>
    <t>Total Cost</t>
  </si>
  <si>
    <t>COMPLETE</t>
  </si>
  <si>
    <t>CODE</t>
  </si>
  <si>
    <t>MODELS</t>
  </si>
  <si>
    <t>ALL MODELS</t>
  </si>
  <si>
    <t>YWMH31017HW</t>
  </si>
  <si>
    <t>White OTR Microwave w/ Hood</t>
  </si>
  <si>
    <t/>
  </si>
  <si>
    <r>
      <t>SERVICE</t>
    </r>
    <r>
      <rPr>
        <sz val="10"/>
        <rFont val="Times New Roman"/>
        <family val="1"/>
      </rPr>
      <t xml:space="preserve"> :  Hourly rate for repairs and authorized service outside of contractual obligations is  /Hr.</t>
    </r>
  </si>
  <si>
    <t xml:space="preserve">  NOTE :   ALL INVOICES MUST INCLUDE THE FOLLOWING ITEMS</t>
  </si>
  <si>
    <r>
      <t>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</si>
  <si>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>B -    Codes for your operations as per Schedule "C"</t>
  </si>
  <si>
    <t>C -    Invoices which have more than one Contract No.  will not be accepted</t>
  </si>
  <si>
    <t xml:space="preserve">D -    A Purchase Order # must be obtained for all work performed which is not included in this contract such </t>
  </si>
  <si>
    <t xml:space="preserve">         as extras, repairs and service. This work must be submitted  on a separate invoice for each Purchase Order #.    </t>
  </si>
  <si>
    <t>E -    All invoices, extras, repairs or other must be accompanied by a completion slip, change order or work order from</t>
  </si>
  <si>
    <t xml:space="preserve">         a Valecraft Superintendent and a Purchase Order if applicable.</t>
  </si>
  <si>
    <t xml:space="preserve">Valecraft Initials: </t>
  </si>
  <si>
    <t>F -    Code 680 is for Extras</t>
  </si>
  <si>
    <t>G -   Invoices received without ALL proper documentation will be returned.</t>
  </si>
  <si>
    <t xml:space="preserve">Contractor Initials: </t>
  </si>
  <si>
    <t xml:space="preserve">TERMS OF PAYMENT  </t>
  </si>
  <si>
    <t xml:space="preserve">  DAYS</t>
  </si>
  <si>
    <t>WOODROFFE LOFTS</t>
  </si>
  <si>
    <t xml:space="preserve">WHITE KITCHEN APPLIANCES: </t>
  </si>
  <si>
    <t>WRT148FZDW</t>
  </si>
  <si>
    <t>18 C/F TOP MOUNT FREEZER - WHITE</t>
  </si>
  <si>
    <t>YWFE510S0HW</t>
  </si>
  <si>
    <t>SELF CLEAN (S/C) CERAN TOP - WHITE</t>
  </si>
  <si>
    <t>WDF330PAHW</t>
  </si>
  <si>
    <t>24" BUILT IN - WHITE  ESTAR</t>
  </si>
  <si>
    <t>WHITE LAUNDRY APPLIANCES:</t>
  </si>
  <si>
    <t>OTR MICROWAVE</t>
  </si>
  <si>
    <t xml:space="preserve">TOTAL: </t>
  </si>
  <si>
    <t>Note # 1: microwave with hood fan included in all models</t>
  </si>
  <si>
    <t>ALL SITES</t>
  </si>
  <si>
    <t>ALL SERIES</t>
  </si>
  <si>
    <t>D37 - ALL SITES</t>
  </si>
  <si>
    <t>UPGRADES</t>
  </si>
  <si>
    <t>COST PRICE</t>
  </si>
  <si>
    <t>COST</t>
  </si>
  <si>
    <t>PO REQUIRED</t>
  </si>
  <si>
    <t>ESTAR REFRIDGERATOR OPTIONS</t>
  </si>
  <si>
    <t>LEVEL</t>
  </si>
  <si>
    <t>WHIRLPOOL 18 C/F TOP MOUNT FREEZER - WHITE ESTAR</t>
  </si>
  <si>
    <t>BASIC</t>
  </si>
  <si>
    <t>WRT148FZDM</t>
  </si>
  <si>
    <t>WHIRLPOOL 18 C/F TOP MOUNT FREEZER - STAINLESS ESTAR</t>
  </si>
  <si>
    <t>WRF560SFHZ</t>
  </si>
  <si>
    <t>WHIRLPOOL 20 C/F FRENCH DOOR - STAINLESS</t>
  </si>
  <si>
    <t>WRF560SEHZ</t>
  </si>
  <si>
    <t>WHIRLPOOL 19.6 C/F FRENCH DOOR - w/ EXT. WATER DISPENSER STAINLESS</t>
  </si>
  <si>
    <t>WRF540CWHZ</t>
  </si>
  <si>
    <t xml:space="preserve">WHIRLPOOL COUNTER DEPTH FRENCH DOOR 20 CU. FT - STAINLESS </t>
  </si>
  <si>
    <t>WRF550CDHZ</t>
  </si>
  <si>
    <t>COUNTER DEPTH FRENCH DOOR W/ EXTERNAL WATER DISPENSER 20 CU.FT - STAINLESS</t>
  </si>
  <si>
    <t>WRX735SDHZ</t>
  </si>
  <si>
    <t>WHIRLPOOL 36" FRENCH DOOR 25 CU.FT. EXTERNAL WATER DISPENSER FRIDGE DRAWER ( NOT COUNTER DEPTH) - STAINLESS ESTAR</t>
  </si>
  <si>
    <t>WRB322DMBM</t>
  </si>
  <si>
    <t>WHIRLPOOL 33" 1 UPPER FRIDGE DOOR 1 BOTTOM FREEZER DRAWER STAINLESS STEEL ESTAR</t>
  </si>
  <si>
    <t>KRFF300ESS</t>
  </si>
  <si>
    <t>KITCHEN AID 20 cu. Ft. 30-Inch Width Standard Depth French Door Refrigerator with Interior Dispense</t>
  </si>
  <si>
    <t>KRFC300ESS</t>
  </si>
  <si>
    <t>KITCHEN AID 20 cu.ft. 36-Inch Width Counter-Depth French Door Refrigerator with Interior Dispense ESTAR</t>
  </si>
  <si>
    <t xml:space="preserve">Any Fridge </t>
  </si>
  <si>
    <t>Add Manufacturers' Ice Maker Top Mount</t>
  </si>
  <si>
    <t>Add Manufacturers' Ice Maker French Door</t>
  </si>
  <si>
    <t>Add Manufacturers' Ice Maker Bottom Mount</t>
  </si>
  <si>
    <t xml:space="preserve">OTR </t>
  </si>
  <si>
    <t>YWMH31017FS</t>
  </si>
  <si>
    <t>YWMH53521HZ</t>
  </si>
  <si>
    <t>Any Hoodfans over 350 CFM need confirmation that a Make-up air system is not required</t>
  </si>
  <si>
    <t>30" RANGE</t>
  </si>
  <si>
    <t xml:space="preserve">WHIRLPOOL SELF CLEAN (S/C) CERAN TOP - WHITE </t>
  </si>
  <si>
    <t>YWFE510S0HS</t>
  </si>
  <si>
    <t>WHIRLPOOL SELF CLEAN (S/C) CERAN TOP - STAINLESS</t>
  </si>
  <si>
    <t>YWEE510S0FS</t>
  </si>
  <si>
    <t>WHIRLPOOL CERAN SELF CLEAN SLIDE IN - STAINLESS</t>
  </si>
  <si>
    <t>YWFE745H0FS</t>
  </si>
  <si>
    <t>WHIRLPOOL CERAN SELF CLEAN AQUALIFT CONVECTION - STAINLESS</t>
  </si>
  <si>
    <t>WFG775H0HZ</t>
  </si>
  <si>
    <t>WHIRLPOOL 30" 5.8 CU.FT 5 GAS BURNERS HIDDEN BAKE</t>
  </si>
  <si>
    <t>WEG750H0HZ</t>
  </si>
  <si>
    <t>WHIRLPOOL 30" 5.8 CU.FT FRONT CONTROLS 5 GAS BURNERS HIDDEN BAKE</t>
  </si>
  <si>
    <t>KCES550HSS</t>
  </si>
  <si>
    <t>KITCHEN AID 30" ELECTRIC COOKTOP WITH 4 RADIANT ELEMENTS</t>
  </si>
  <si>
    <t>KCES556HSS</t>
  </si>
  <si>
    <t>KITCHEN AID 36" ELECTRIC COOKTOP WITH 5 RADIANT ELEMENTS</t>
  </si>
  <si>
    <t xml:space="preserve">ESTAR DISHWASHER </t>
  </si>
  <si>
    <t xml:space="preserve">WHIRLPOOL 24" BUILT IN - WHITE </t>
  </si>
  <si>
    <t>WDF330PAHS</t>
  </si>
  <si>
    <t>WHIRLPOOL 24" BUILT IN - STAINLESS</t>
  </si>
  <si>
    <t>WDF540PADM</t>
  </si>
  <si>
    <t>WHIRLPOOL 24" BUILT IN W/ SENSOR CYCLE - STAINLESS</t>
  </si>
  <si>
    <t>WDT750SAHZ</t>
  </si>
  <si>
    <t>WHIRLPOOL 24" BUILT IN W/ TARGET CLEAN OPTION - STAINLESS</t>
  </si>
  <si>
    <t>WDTA50SAHZ</t>
  </si>
  <si>
    <t>WHIRLPOOL 24" BUILT IN W/ HIDDEN CONTROLS &amp; POCKET HANDLE  - STAINLESS</t>
  </si>
  <si>
    <t>WDT970SAHZ</t>
  </si>
  <si>
    <t>WHIRLPOOL 24"BUILT IN W/ HIDDEN CONTROLS &amp; 3rd LEVEL RACK - STAINLESS</t>
  </si>
  <si>
    <t xml:space="preserve">KITCHEN AID  24" BUILD IN 46 DECIBEL FRONT CONTROLS - STAINLESS </t>
  </si>
  <si>
    <t>KDTE234GPS</t>
  </si>
  <si>
    <t xml:space="preserve">KITCHEN AID 24" BUILT IN 39 DECIBEL W/ 3RD RACK &amp; HIDDEN CONTROLS - STAINLESS </t>
  </si>
  <si>
    <t>Chimney Hood Fans</t>
  </si>
  <si>
    <t>RM503004</t>
  </si>
  <si>
    <t>BROAN 290 CFM - 30" STAINLESS</t>
  </si>
  <si>
    <t>BROAN 450 CFM - 30" STAINLESS</t>
  </si>
  <si>
    <t>EW5830SS</t>
  </si>
  <si>
    <t>BROAN 500 CFM - 30" STAINLESS ESTAR    MAKE UP AIR RECOMMENDED</t>
  </si>
  <si>
    <t>GXW7330DXS</t>
  </si>
  <si>
    <t>WHIRLPOOL 300 CFM 30" STAINLESS</t>
  </si>
  <si>
    <t>Standard Hood Fans</t>
  </si>
  <si>
    <t>BQSEN130WW</t>
  </si>
  <si>
    <t>BQSEN130SS</t>
  </si>
  <si>
    <t>WALL OVENS &amp; COOKTOPS</t>
  </si>
  <si>
    <t>WOC75EC0HS</t>
  </si>
  <si>
    <t>WHIRLPOOL 5.0 cu. ft. Single Electric Wall Oven with Self-Clean, 1.4 cu. ft. Microwave Capacity</t>
  </si>
  <si>
    <t>WCG97US0HS</t>
  </si>
  <si>
    <t>WHIRLPOOL 30" Gas Sealed Burner Style Cooktop with 5 Burners</t>
  </si>
  <si>
    <t>WCE55US0HS</t>
  </si>
  <si>
    <t>WHIRLPOOL 30" Electric Cooktop with 4 Elements, Smooth top Style, Hot Surface Indicator</t>
  </si>
  <si>
    <t>KOCE507ESS</t>
  </si>
  <si>
    <t>Kitchen Aid 27" Combination Wall Oven with Even-Heat™ True Convection (lower oven)</t>
  </si>
  <si>
    <t>KOCE500ESS</t>
  </si>
  <si>
    <t>Kitchen Aid 30" Combination Wall Oven with Even-Heat™ True Convection (lower oven)</t>
  </si>
  <si>
    <t>LAUNDRY</t>
  </si>
  <si>
    <t>BASIC  - TOP LOAD LAUNDRY</t>
  </si>
  <si>
    <t>WTW7500GW </t>
  </si>
  <si>
    <t>4.8 c/f CABRIO  TOP LOAD WASHER ESTAR</t>
  </si>
  <si>
    <t>YWED7500GW</t>
  </si>
  <si>
    <t xml:space="preserve">7.0 c/f STEAM DRYER </t>
  </si>
  <si>
    <t>LEVEL 1 - TOP LOAD LAUNDRY</t>
  </si>
  <si>
    <t>WTW8500DC</t>
  </si>
  <si>
    <t>5.5 c/f CABRIO  TOP LOAD WASHER - CHROME SHADOW ESTAR</t>
  </si>
  <si>
    <t>YWED8500DC</t>
  </si>
  <si>
    <t>8.8 c/f STEAM DRYER - CHROME SHADOW</t>
  </si>
  <si>
    <t>BASIC - FRONT LOAD LAUNDRY SINGLES &amp; TOWNS</t>
  </si>
  <si>
    <t>WFW560CHW</t>
  </si>
  <si>
    <t>Whirlpool 5 Cu.ft Front Washer - WHITE ESTAR</t>
  </si>
  <si>
    <t>Whirlpool 7.4 Cu.ft Electric Dryer - WHITE</t>
  </si>
  <si>
    <t>LEVEL 1 - FRONT LOAD LAUNDRY SINGLES &amp; TOWNS</t>
  </si>
  <si>
    <t>WFW6620HC</t>
  </si>
  <si>
    <t>Whirlpool 5.2 Cu.ft Front Washer Steam Chrome Shadow ESTAR</t>
  </si>
  <si>
    <t>YWED6620HC</t>
  </si>
  <si>
    <t>Whirlpool 7.4 Cu.Ft Electric Dryer Steam Chrome Shadow</t>
  </si>
  <si>
    <t>INSTALLATION</t>
  </si>
  <si>
    <t>DISHWASHER</t>
  </si>
  <si>
    <t> INSTALLATION WITH PARTS</t>
  </si>
  <si>
    <t> INSTALLATION WITH PARTS</t>
  </si>
  <si>
    <t> INSTALLATION WITH BRADED HOSES &amp; DRYER VENT</t>
  </si>
  <si>
    <t>LAUNDRY STACKED</t>
  </si>
  <si>
    <t>STACKING KIT</t>
  </si>
  <si>
    <t>SINGLE WALL OVEN</t>
  </si>
  <si>
    <t>INSTALLATION WITH PARTS</t>
  </si>
  <si>
    <t>DOUBLE WALL OVEN</t>
  </si>
  <si>
    <t>COOKTOP</t>
  </si>
  <si>
    <t>CHIMNEY HOODFAN</t>
  </si>
  <si>
    <t>FRIDGE WATER</t>
  </si>
  <si>
    <t>DELIVERY</t>
  </si>
  <si>
    <t>INCLUDES UNPACKED AND GARBAGE REMOVED</t>
  </si>
  <si>
    <t>E -    All invoices, extras, repairs or other must be accompanied by a completion slip, chanWHIRLPOOL order or work order from</t>
  </si>
  <si>
    <t xml:space="preserve">  TERMS OF PAYMENT</t>
  </si>
  <si>
    <t xml:space="preserve">Deerfield Village 2 </t>
  </si>
  <si>
    <t>D37 -  042</t>
  </si>
  <si>
    <t>5000 Series</t>
  </si>
  <si>
    <t xml:space="preserve">WHIRLPOOL 1.7 C/F MICROWAVE WITH HOOD - WHITE 300 CFM </t>
  </si>
  <si>
    <t>WHIRLPOOL 1.7 C/F MICROWAVE WITH HOOD - STAINLESS 300 CFM</t>
  </si>
  <si>
    <t>WHIRLPOOL 2 C/F MICROWAVE WITH HOOD - STAINLESS 400 CFM</t>
  </si>
  <si>
    <t>KDFE104HPS</t>
  </si>
  <si>
    <t>YWED5620HW</t>
  </si>
  <si>
    <t xml:space="preserve">BROAN 250 CFM - 30" HOOD ESTAR WHITE </t>
  </si>
  <si>
    <t>BROAN 250 CFM - 30" HOOD ESTAR STAINLESS</t>
  </si>
  <si>
    <t>EW4830SS</t>
  </si>
  <si>
    <t xml:space="preserve">BROAN 400 CFM 30" STAINLESS </t>
  </si>
  <si>
    <t>Added Nov 28-19</t>
  </si>
  <si>
    <t>April 1, 2020 to March 31, 2021</t>
  </si>
  <si>
    <t xml:space="preserve">Including Delivery and installation </t>
  </si>
  <si>
    <t>Note # 2: appliance are only included in the 5000 series</t>
  </si>
  <si>
    <t>condos. All other models these items are extra.</t>
  </si>
  <si>
    <t xml:space="preserve">Builder Initials: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</si>
</sst>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_)"/>
    <numFmt numFmtId="166" formatCode="mmmm\ d\,\ yyyy"/>
    <numFmt numFmtId="167" formatCode="&quot;$&quot;#,##0.00"/>
  </numFmts>
  <fonts count="42">
    <font>
      <sz val="12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0"/>
      <name val="P-CHNCRY"/>
    </font>
    <font>
      <b/>
      <sz val="10"/>
      <name val="P-CHNCRY"/>
    </font>
    <font>
      <i/>
      <sz val="10"/>
      <name val="P-CHNCRY"/>
    </font>
    <font>
      <sz val="10"/>
      <name val="Times New Roman"/>
      <family val="1"/>
    </font>
    <font>
      <b/>
      <i/>
      <sz val="10"/>
      <name val="P-AVGARD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P-AVGARD"/>
    </font>
    <font>
      <b/>
      <u/>
      <sz val="10"/>
      <name val="Times New Roman"/>
      <family val="1"/>
    </font>
    <font>
      <u/>
      <sz val="12"/>
      <name val="Arial"/>
      <family val="2"/>
    </font>
    <font>
      <b/>
      <u/>
      <sz val="12"/>
      <name val="Times New Roman"/>
      <family val="1"/>
    </font>
    <font>
      <b/>
      <sz val="10"/>
      <name val="P-AVGARD"/>
    </font>
    <font>
      <sz val="12"/>
      <name val="P-AVGARD"/>
    </font>
    <font>
      <sz val="12"/>
      <name val="Times New Roman"/>
      <family val="1"/>
    </font>
    <font>
      <b/>
      <sz val="14"/>
      <name val="Arial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12"/>
      <name val="P-AVGARD"/>
    </font>
    <font>
      <b/>
      <u/>
      <sz val="10"/>
      <name val="P-CHNCRY"/>
    </font>
    <font>
      <b/>
      <sz val="12"/>
      <name val="Arial"/>
      <family val="2"/>
    </font>
    <font>
      <b/>
      <sz val="8"/>
      <name val="P-CHNCRY"/>
    </font>
    <font>
      <b/>
      <i/>
      <sz val="9"/>
      <name val="P-CHNCRY"/>
    </font>
    <font>
      <i/>
      <sz val="9"/>
      <name val="P-CHNCRY"/>
    </font>
    <font>
      <b/>
      <sz val="9"/>
      <name val="P-CHNCRY"/>
    </font>
    <font>
      <b/>
      <strike/>
      <sz val="10"/>
      <name val="P-CHNCRY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P-CHNCRY"/>
    </font>
    <font>
      <b/>
      <sz val="10"/>
      <color theme="1"/>
      <name val="Times New Roman"/>
      <family val="1"/>
    </font>
    <font>
      <b/>
      <sz val="12"/>
      <color theme="1"/>
      <name val="P-AVGARD"/>
    </font>
    <font>
      <sz val="10"/>
      <color theme="1"/>
      <name val="Times New Roman"/>
      <family val="1"/>
    </font>
    <font>
      <b/>
      <i/>
      <sz val="10"/>
      <color theme="1"/>
      <name val="P-CHNCRY"/>
    </font>
    <font>
      <b/>
      <u/>
      <sz val="11"/>
      <name val="P-CHNCRY"/>
    </font>
    <font>
      <sz val="12"/>
      <color theme="1"/>
      <name val="Arial"/>
      <family val="2"/>
    </font>
    <font>
      <b/>
      <sz val="12"/>
      <name val="P-CHNCRY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Cambria"/>
      <family val="1"/>
    </font>
  </fonts>
  <fills count="10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5">
    <xf numFmtId="0" fontId="0" fillId="0" borderId="0" xfId="0"/>
    <xf numFmtId="0" fontId="8" fillId="0" borderId="1" xfId="0" applyFont="1" applyBorder="1" applyProtection="1"/>
    <xf numFmtId="165" fontId="7" fillId="0" borderId="5" xfId="0" applyNumberFormat="1" applyFont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1" fillId="0" borderId="7" xfId="0" applyFont="1" applyBorder="1" applyAlignment="1" applyProtection="1">
      <alignment horizontal="center"/>
    </xf>
    <xf numFmtId="0" fontId="11" fillId="0" borderId="8" xfId="0" applyFont="1" applyBorder="1" applyAlignment="1" applyProtection="1">
      <alignment horizontal="center"/>
    </xf>
    <xf numFmtId="0" fontId="11" fillId="0" borderId="9" xfId="0" applyFont="1" applyBorder="1" applyAlignment="1" applyProtection="1">
      <alignment horizontal="center"/>
    </xf>
    <xf numFmtId="0" fontId="11" fillId="0" borderId="5" xfId="0" applyFont="1" applyBorder="1" applyAlignment="1" applyProtection="1">
      <alignment horizontal="center"/>
    </xf>
    <xf numFmtId="0" fontId="15" fillId="0" borderId="9" xfId="0" applyFont="1" applyBorder="1" applyAlignment="1" applyProtection="1">
      <alignment horizontal="center"/>
    </xf>
    <xf numFmtId="0" fontId="15" fillId="0" borderId="5" xfId="0" applyFont="1" applyBorder="1" applyAlignment="1" applyProtection="1">
      <alignment horizontal="center"/>
    </xf>
    <xf numFmtId="9" fontId="11" fillId="0" borderId="5" xfId="0" applyNumberFormat="1" applyFont="1" applyBorder="1" applyAlignment="1" applyProtection="1">
      <alignment horizontal="center"/>
    </xf>
    <xf numFmtId="165" fontId="17" fillId="0" borderId="3" xfId="0" applyNumberFormat="1" applyFont="1" applyBorder="1" applyProtection="1"/>
    <xf numFmtId="0" fontId="0" fillId="3" borderId="0" xfId="0" applyFill="1" applyBorder="1" applyAlignment="1" applyProtection="1">
      <alignment horizontal="center"/>
    </xf>
    <xf numFmtId="0" fontId="18" fillId="3" borderId="0" xfId="0" applyFont="1" applyFill="1" applyBorder="1" applyAlignment="1" applyProtection="1">
      <alignment horizontal="center"/>
    </xf>
    <xf numFmtId="0" fontId="3" fillId="3" borderId="0" xfId="0" applyFont="1" applyFill="1" applyBorder="1" applyProtection="1"/>
    <xf numFmtId="0" fontId="5" fillId="3" borderId="0" xfId="0" applyFont="1" applyFill="1" applyBorder="1" applyAlignment="1" applyProtection="1">
      <alignment horizontal="right"/>
    </xf>
    <xf numFmtId="0" fontId="0" fillId="3" borderId="0" xfId="0" applyFill="1" applyBorder="1" applyProtection="1"/>
    <xf numFmtId="0" fontId="4" fillId="3" borderId="0" xfId="0" applyFont="1" applyFill="1" applyBorder="1" applyProtection="1"/>
    <xf numFmtId="0" fontId="4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Protection="1"/>
    <xf numFmtId="0" fontId="5" fillId="3" borderId="10" xfId="0" applyFont="1" applyFill="1" applyBorder="1" applyAlignment="1" applyProtection="1">
      <alignment horizontal="center"/>
    </xf>
    <xf numFmtId="0" fontId="4" fillId="3" borderId="10" xfId="0" applyFont="1" applyFill="1" applyBorder="1" applyAlignment="1" applyProtection="1">
      <alignment horizontal="center"/>
    </xf>
    <xf numFmtId="0" fontId="4" fillId="3" borderId="10" xfId="0" applyFont="1" applyFill="1" applyBorder="1" applyProtection="1"/>
    <xf numFmtId="165" fontId="7" fillId="3" borderId="11" xfId="0" applyNumberFormat="1" applyFont="1" applyFill="1" applyBorder="1" applyProtection="1"/>
    <xf numFmtId="0" fontId="7" fillId="3" borderId="0" xfId="0" applyFont="1" applyFill="1" applyBorder="1" applyAlignment="1" applyProtection="1">
      <alignment horizontal="center"/>
    </xf>
    <xf numFmtId="165" fontId="7" fillId="3" borderId="0" xfId="0" applyNumberFormat="1" applyFont="1" applyFill="1" applyBorder="1" applyProtection="1"/>
    <xf numFmtId="0" fontId="14" fillId="3" borderId="0" xfId="0" applyFont="1" applyFill="1" applyBorder="1" applyAlignment="1" applyProtection="1">
      <alignment horizontal="center"/>
    </xf>
    <xf numFmtId="165" fontId="17" fillId="0" borderId="0" xfId="0" applyNumberFormat="1" applyFont="1" applyBorder="1" applyProtection="1"/>
    <xf numFmtId="165" fontId="17" fillId="0" borderId="11" xfId="0" applyNumberFormat="1" applyFont="1" applyBorder="1" applyProtection="1"/>
    <xf numFmtId="0" fontId="0" fillId="0" borderId="0" xfId="0" applyBorder="1"/>
    <xf numFmtId="0" fontId="7" fillId="0" borderId="11" xfId="0" applyFont="1" applyBorder="1" applyProtection="1"/>
    <xf numFmtId="0" fontId="20" fillId="0" borderId="0" xfId="0" applyFont="1" applyBorder="1" applyProtection="1"/>
    <xf numFmtId="44" fontId="17" fillId="0" borderId="1" xfId="1" applyFont="1" applyBorder="1" applyProtection="1"/>
    <xf numFmtId="0" fontId="9" fillId="0" borderId="13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/>
    </xf>
    <xf numFmtId="10" fontId="8" fillId="0" borderId="15" xfId="0" applyNumberFormat="1" applyFont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22" fillId="3" borderId="0" xfId="0" applyFont="1" applyFill="1" applyBorder="1" applyAlignment="1" applyProtection="1">
      <alignment horizontal="left"/>
    </xf>
    <xf numFmtId="44" fontId="17" fillId="0" borderId="5" xfId="1" applyFont="1" applyBorder="1" applyProtection="1"/>
    <xf numFmtId="0" fontId="9" fillId="0" borderId="16" xfId="0" applyFont="1" applyBorder="1" applyAlignment="1" applyProtection="1">
      <alignment horizontal="center"/>
    </xf>
    <xf numFmtId="0" fontId="7" fillId="0" borderId="0" xfId="0" applyFont="1" applyBorder="1" applyProtection="1"/>
    <xf numFmtId="0" fontId="9" fillId="0" borderId="0" xfId="0" applyFont="1" applyBorder="1" applyProtection="1"/>
    <xf numFmtId="165" fontId="7" fillId="0" borderId="5" xfId="0" applyNumberFormat="1" applyFont="1" applyBorder="1" applyProtection="1"/>
    <xf numFmtId="167" fontId="17" fillId="0" borderId="5" xfId="1" applyNumberFormat="1" applyFont="1" applyBorder="1" applyProtection="1"/>
    <xf numFmtId="0" fontId="25" fillId="0" borderId="5" xfId="0" applyFont="1" applyBorder="1" applyProtection="1"/>
    <xf numFmtId="9" fontId="27" fillId="0" borderId="5" xfId="0" applyNumberFormat="1" applyFont="1" applyBorder="1" applyAlignment="1" applyProtection="1">
      <alignment horizontal="center"/>
    </xf>
    <xf numFmtId="0" fontId="7" fillId="2" borderId="6" xfId="0" applyFont="1" applyFill="1" applyBorder="1" applyProtection="1"/>
    <xf numFmtId="165" fontId="7" fillId="4" borderId="5" xfId="0" applyNumberFormat="1" applyFont="1" applyFill="1" applyBorder="1" applyProtection="1"/>
    <xf numFmtId="165" fontId="9" fillId="4" borderId="5" xfId="0" applyNumberFormat="1" applyFont="1" applyFill="1" applyBorder="1" applyProtection="1"/>
    <xf numFmtId="165" fontId="7" fillId="0" borderId="11" xfId="0" applyNumberFormat="1" applyFont="1" applyBorder="1" applyProtection="1"/>
    <xf numFmtId="0" fontId="12" fillId="0" borderId="0" xfId="0" applyFont="1" applyBorder="1" applyProtection="1"/>
    <xf numFmtId="165" fontId="12" fillId="0" borderId="5" xfId="0" applyNumberFormat="1" applyFont="1" applyBorder="1" applyAlignment="1" applyProtection="1">
      <alignment horizontal="center"/>
    </xf>
    <xf numFmtId="167" fontId="17" fillId="0" borderId="5" xfId="1" applyNumberFormat="1" applyFont="1" applyBorder="1" applyAlignment="1" applyProtection="1">
      <alignment horizontal="left"/>
    </xf>
    <xf numFmtId="0" fontId="15" fillId="0" borderId="7" xfId="0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/>
    </xf>
    <xf numFmtId="0" fontId="8" fillId="0" borderId="12" xfId="0" applyFont="1" applyBorder="1" applyProtection="1"/>
    <xf numFmtId="0" fontId="0" fillId="0" borderId="11" xfId="0" applyBorder="1"/>
    <xf numFmtId="0" fontId="27" fillId="0" borderId="17" xfId="0" applyFont="1" applyBorder="1" applyAlignment="1" applyProtection="1">
      <alignment horizontal="center"/>
    </xf>
    <xf numFmtId="0" fontId="0" fillId="0" borderId="17" xfId="0" applyBorder="1" applyAlignment="1">
      <alignment horizontal="center"/>
    </xf>
    <xf numFmtId="0" fontId="25" fillId="0" borderId="5" xfId="0" applyFont="1" applyBorder="1" applyAlignment="1" applyProtection="1">
      <alignment horizontal="center"/>
    </xf>
    <xf numFmtId="0" fontId="26" fillId="0" borderId="3" xfId="0" applyFont="1" applyBorder="1" applyProtection="1"/>
    <xf numFmtId="0" fontId="25" fillId="0" borderId="3" xfId="0" applyFont="1" applyBorder="1" applyProtection="1"/>
    <xf numFmtId="167" fontId="17" fillId="0" borderId="3" xfId="0" applyNumberFormat="1" applyFont="1" applyBorder="1" applyProtection="1"/>
    <xf numFmtId="165" fontId="7" fillId="4" borderId="3" xfId="0" applyNumberFormat="1" applyFont="1" applyFill="1" applyBorder="1" applyProtection="1"/>
    <xf numFmtId="165" fontId="10" fillId="4" borderId="4" xfId="0" applyNumberFormat="1" applyFont="1" applyFill="1" applyBorder="1" applyAlignment="1" applyProtection="1">
      <alignment horizontal="center"/>
    </xf>
    <xf numFmtId="0" fontId="7" fillId="6" borderId="5" xfId="0" applyFont="1" applyFill="1" applyBorder="1" applyProtection="1"/>
    <xf numFmtId="0" fontId="7" fillId="6" borderId="3" xfId="0" applyFont="1" applyFill="1" applyBorder="1" applyProtection="1"/>
    <xf numFmtId="167" fontId="17" fillId="0" borderId="18" xfId="1" applyNumberFormat="1" applyFont="1" applyBorder="1" applyAlignment="1" applyProtection="1">
      <alignment horizontal="left"/>
    </xf>
    <xf numFmtId="0" fontId="7" fillId="0" borderId="20" xfId="0" applyFont="1" applyBorder="1" applyProtection="1"/>
    <xf numFmtId="0" fontId="0" fillId="3" borderId="21" xfId="0" applyFill="1" applyBorder="1" applyProtection="1"/>
    <xf numFmtId="0" fontId="0" fillId="3" borderId="22" xfId="0" applyFill="1" applyBorder="1" applyAlignment="1" applyProtection="1">
      <alignment horizontal="center"/>
    </xf>
    <xf numFmtId="0" fontId="0" fillId="3" borderId="22" xfId="0" applyFill="1" applyBorder="1" applyProtection="1"/>
    <xf numFmtId="0" fontId="0" fillId="3" borderId="23" xfId="0" applyFill="1" applyBorder="1" applyProtection="1"/>
    <xf numFmtId="0" fontId="0" fillId="3" borderId="24" xfId="0" applyFill="1" applyBorder="1" applyProtection="1"/>
    <xf numFmtId="0" fontId="4" fillId="3" borderId="24" xfId="0" applyFont="1" applyFill="1" applyBorder="1" applyProtection="1"/>
    <xf numFmtId="0" fontId="4" fillId="3" borderId="25" xfId="0" applyFont="1" applyFill="1" applyBorder="1" applyProtection="1"/>
    <xf numFmtId="0" fontId="5" fillId="3" borderId="26" xfId="0" applyFont="1" applyFill="1" applyBorder="1" applyAlignment="1" applyProtection="1">
      <alignment horizontal="left"/>
    </xf>
    <xf numFmtId="0" fontId="5" fillId="3" borderId="26" xfId="0" applyFont="1" applyFill="1" applyBorder="1" applyAlignment="1" applyProtection="1">
      <alignment horizontal="center"/>
    </xf>
    <xf numFmtId="0" fontId="4" fillId="3" borderId="26" xfId="0" applyFont="1" applyFill="1" applyBorder="1" applyAlignment="1" applyProtection="1">
      <alignment horizontal="center"/>
    </xf>
    <xf numFmtId="0" fontId="5" fillId="3" borderId="26" xfId="0" applyFont="1" applyFill="1" applyBorder="1" applyProtection="1"/>
    <xf numFmtId="0" fontId="5" fillId="3" borderId="27" xfId="0" applyFont="1" applyFill="1" applyBorder="1" applyProtection="1"/>
    <xf numFmtId="0" fontId="4" fillId="3" borderId="26" xfId="0" applyFont="1" applyFill="1" applyBorder="1" applyProtection="1"/>
    <xf numFmtId="0" fontId="4" fillId="3" borderId="27" xfId="0" applyFont="1" applyFill="1" applyBorder="1" applyProtection="1"/>
    <xf numFmtId="0" fontId="7" fillId="0" borderId="29" xfId="0" applyFont="1" applyBorder="1" applyAlignment="1" applyProtection="1">
      <alignment horizontal="left"/>
    </xf>
    <xf numFmtId="0" fontId="25" fillId="0" borderId="30" xfId="0" applyFont="1" applyBorder="1" applyAlignment="1" applyProtection="1">
      <alignment horizontal="center"/>
    </xf>
    <xf numFmtId="0" fontId="9" fillId="0" borderId="29" xfId="0" applyFont="1" applyBorder="1" applyAlignment="1" applyProtection="1">
      <alignment horizontal="left"/>
    </xf>
    <xf numFmtId="0" fontId="25" fillId="0" borderId="30" xfId="0" applyFont="1" applyBorder="1" applyProtection="1"/>
    <xf numFmtId="0" fontId="0" fillId="0" borderId="29" xfId="0" applyBorder="1" applyAlignment="1" applyProtection="1">
      <alignment horizontal="left"/>
    </xf>
    <xf numFmtId="0" fontId="9" fillId="6" borderId="29" xfId="0" applyFont="1" applyFill="1" applyBorder="1" applyAlignment="1" applyProtection="1">
      <alignment horizontal="left"/>
    </xf>
    <xf numFmtId="0" fontId="5" fillId="0" borderId="29" xfId="0" applyFont="1" applyBorder="1" applyAlignment="1" applyProtection="1">
      <alignment horizontal="left"/>
    </xf>
    <xf numFmtId="0" fontId="9" fillId="4" borderId="29" xfId="0" applyFont="1" applyFill="1" applyBorder="1" applyAlignment="1" applyProtection="1">
      <alignment horizontal="left"/>
    </xf>
    <xf numFmtId="165" fontId="9" fillId="4" borderId="30" xfId="0" applyNumberFormat="1" applyFont="1" applyFill="1" applyBorder="1" applyProtection="1"/>
    <xf numFmtId="165" fontId="7" fillId="4" borderId="32" xfId="0" applyNumberFormat="1" applyFont="1" applyFill="1" applyBorder="1" applyProtection="1"/>
    <xf numFmtId="165" fontId="7" fillId="4" borderId="33" xfId="0" applyNumberFormat="1" applyFont="1" applyFill="1" applyBorder="1" applyProtection="1"/>
    <xf numFmtId="165" fontId="10" fillId="4" borderId="34" xfId="0" applyNumberFormat="1" applyFont="1" applyFill="1" applyBorder="1" applyAlignment="1" applyProtection="1">
      <alignment horizontal="center"/>
    </xf>
    <xf numFmtId="165" fontId="9" fillId="4" borderId="32" xfId="0" applyNumberFormat="1" applyFont="1" applyFill="1" applyBorder="1" applyProtection="1"/>
    <xf numFmtId="0" fontId="7" fillId="0" borderId="21" xfId="0" applyFont="1" applyBorder="1" applyProtection="1"/>
    <xf numFmtId="0" fontId="7" fillId="0" borderId="22" xfId="0" applyFont="1" applyBorder="1" applyProtection="1"/>
    <xf numFmtId="0" fontId="9" fillId="0" borderId="24" xfId="0" applyFont="1" applyBorder="1" applyProtection="1"/>
    <xf numFmtId="0" fontId="7" fillId="0" borderId="25" xfId="0" applyFont="1" applyBorder="1" applyProtection="1"/>
    <xf numFmtId="0" fontId="9" fillId="0" borderId="37" xfId="0" applyFont="1" applyBorder="1" applyAlignment="1" applyProtection="1">
      <alignment horizontal="left"/>
    </xf>
    <xf numFmtId="0" fontId="7" fillId="0" borderId="38" xfId="0" applyFont="1" applyBorder="1" applyProtection="1"/>
    <xf numFmtId="0" fontId="0" fillId="7" borderId="0" xfId="0" applyFill="1"/>
    <xf numFmtId="0" fontId="0" fillId="8" borderId="0" xfId="0" applyFill="1"/>
    <xf numFmtId="0" fontId="5" fillId="0" borderId="29" xfId="0" applyFont="1" applyFill="1" applyBorder="1" applyAlignment="1" applyProtection="1">
      <alignment horizontal="left"/>
    </xf>
    <xf numFmtId="0" fontId="0" fillId="0" borderId="0" xfId="0" applyFill="1" applyBorder="1"/>
    <xf numFmtId="0" fontId="10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15" fontId="0" fillId="0" borderId="0" xfId="0" applyNumberFormat="1" applyFill="1" applyBorder="1"/>
    <xf numFmtId="0" fontId="28" fillId="0" borderId="0" xfId="0" applyFont="1" applyFill="1" applyBorder="1" applyAlignment="1" applyProtection="1">
      <alignment horizontal="left"/>
    </xf>
    <xf numFmtId="0" fontId="9" fillId="4" borderId="40" xfId="0" applyFont="1" applyFill="1" applyBorder="1" applyAlignment="1" applyProtection="1">
      <alignment horizontal="left"/>
    </xf>
    <xf numFmtId="165" fontId="9" fillId="4" borderId="41" xfId="0" applyNumberFormat="1" applyFont="1" applyFill="1" applyBorder="1" applyProtection="1"/>
    <xf numFmtId="0" fontId="7" fillId="3" borderId="42" xfId="0" applyFont="1" applyFill="1" applyBorder="1" applyAlignment="1" applyProtection="1">
      <alignment horizontal="center"/>
    </xf>
    <xf numFmtId="165" fontId="7" fillId="3" borderId="43" xfId="0" applyNumberFormat="1" applyFont="1" applyFill="1" applyBorder="1" applyProtection="1"/>
    <xf numFmtId="44" fontId="17" fillId="0" borderId="44" xfId="1" applyFont="1" applyBorder="1" applyProtection="1"/>
    <xf numFmtId="0" fontId="7" fillId="3" borderId="24" xfId="0" applyFont="1" applyFill="1" applyBorder="1" applyAlignment="1" applyProtection="1">
      <alignment horizontal="center"/>
    </xf>
    <xf numFmtId="165" fontId="7" fillId="3" borderId="25" xfId="0" applyNumberFormat="1" applyFont="1" applyFill="1" applyBorder="1" applyProtection="1"/>
    <xf numFmtId="0" fontId="7" fillId="0" borderId="42" xfId="0" applyFont="1" applyBorder="1" applyAlignment="1" applyProtection="1">
      <alignment horizontal="left"/>
    </xf>
    <xf numFmtId="165" fontId="7" fillId="0" borderId="43" xfId="0" applyNumberFormat="1" applyFont="1" applyBorder="1" applyProtection="1"/>
    <xf numFmtId="0" fontId="7" fillId="0" borderId="24" xfId="0" applyFont="1" applyBorder="1" applyAlignment="1" applyProtection="1">
      <alignment horizontal="left"/>
    </xf>
    <xf numFmtId="0" fontId="7" fillId="0" borderId="24" xfId="0" applyFont="1" applyBorder="1" applyProtection="1"/>
    <xf numFmtId="0" fontId="9" fillId="0" borderId="25" xfId="0" applyFont="1" applyBorder="1" applyProtection="1"/>
    <xf numFmtId="0" fontId="7" fillId="0" borderId="45" xfId="0" applyFont="1" applyBorder="1" applyProtection="1"/>
    <xf numFmtId="0" fontId="9" fillId="0" borderId="24" xfId="0" applyFont="1" applyBorder="1" applyAlignment="1" applyProtection="1">
      <alignment horizontal="left"/>
    </xf>
    <xf numFmtId="0" fontId="0" fillId="0" borderId="37" xfId="0" applyBorder="1" applyAlignment="1" applyProtection="1">
      <alignment horizontal="left"/>
    </xf>
    <xf numFmtId="0" fontId="14" fillId="0" borderId="38" xfId="0" applyFont="1" applyBorder="1" applyAlignment="1" applyProtection="1">
      <alignment horizontal="center"/>
    </xf>
    <xf numFmtId="0" fontId="0" fillId="0" borderId="38" xfId="0" applyBorder="1" applyProtection="1"/>
    <xf numFmtId="0" fontId="13" fillId="0" borderId="38" xfId="0" applyFont="1" applyBorder="1" applyProtection="1"/>
    <xf numFmtId="0" fontId="0" fillId="0" borderId="38" xfId="0" applyBorder="1"/>
    <xf numFmtId="0" fontId="13" fillId="0" borderId="39" xfId="0" applyFont="1" applyBorder="1" applyProtection="1"/>
    <xf numFmtId="0" fontId="14" fillId="3" borderId="0" xfId="0" applyFont="1" applyFill="1" applyBorder="1" applyAlignment="1" applyProtection="1">
      <alignment horizontal="right"/>
    </xf>
    <xf numFmtId="0" fontId="9" fillId="0" borderId="29" xfId="0" applyFont="1" applyFill="1" applyBorder="1" applyAlignment="1" applyProtection="1">
      <alignment horizontal="left"/>
    </xf>
    <xf numFmtId="165" fontId="29" fillId="0" borderId="3" xfId="0" applyNumberFormat="1" applyFont="1" applyBorder="1" applyProtection="1"/>
    <xf numFmtId="0" fontId="17" fillId="0" borderId="3" xfId="0" applyNumberFormat="1" applyFont="1" applyBorder="1" applyAlignment="1" applyProtection="1">
      <alignment horizontal="center"/>
    </xf>
    <xf numFmtId="165" fontId="9" fillId="4" borderId="3" xfId="0" applyNumberFormat="1" applyFont="1" applyFill="1" applyBorder="1" applyProtection="1"/>
    <xf numFmtId="0" fontId="31" fillId="5" borderId="29" xfId="0" applyFont="1" applyFill="1" applyBorder="1" applyAlignment="1" applyProtection="1">
      <alignment horizontal="left"/>
    </xf>
    <xf numFmtId="0" fontId="32" fillId="5" borderId="29" xfId="0" applyFont="1" applyFill="1" applyBorder="1" applyAlignment="1" applyProtection="1">
      <alignment horizontal="left"/>
    </xf>
    <xf numFmtId="167" fontId="34" fillId="5" borderId="5" xfId="1" applyNumberFormat="1" applyFont="1" applyFill="1" applyBorder="1" applyAlignment="1" applyProtection="1">
      <alignment horizontal="left"/>
    </xf>
    <xf numFmtId="167" fontId="30" fillId="5" borderId="5" xfId="1" applyNumberFormat="1" applyFont="1" applyFill="1" applyBorder="1" applyAlignment="1" applyProtection="1">
      <alignment horizontal="left"/>
    </xf>
    <xf numFmtId="164" fontId="17" fillId="0" borderId="3" xfId="0" applyNumberFormat="1" applyFont="1" applyBorder="1" applyProtection="1"/>
    <xf numFmtId="164" fontId="17" fillId="0" borderId="5" xfId="0" applyNumberFormat="1" applyFont="1" applyBorder="1" applyProtection="1"/>
    <xf numFmtId="164" fontId="17" fillId="0" borderId="30" xfId="0" applyNumberFormat="1" applyFont="1" applyBorder="1" applyProtection="1"/>
    <xf numFmtId="164" fontId="30" fillId="5" borderId="3" xfId="0" applyNumberFormat="1" applyFont="1" applyFill="1" applyBorder="1" applyProtection="1"/>
    <xf numFmtId="164" fontId="7" fillId="4" borderId="3" xfId="0" applyNumberFormat="1" applyFont="1" applyFill="1" applyBorder="1" applyProtection="1"/>
    <xf numFmtId="164" fontId="9" fillId="4" borderId="5" xfId="0" applyNumberFormat="1" applyFont="1" applyFill="1" applyBorder="1" applyProtection="1"/>
    <xf numFmtId="164" fontId="9" fillId="4" borderId="30" xfId="0" applyNumberFormat="1" applyFont="1" applyFill="1" applyBorder="1" applyProtection="1"/>
    <xf numFmtId="164" fontId="30" fillId="5" borderId="5" xfId="0" applyNumberFormat="1" applyFont="1" applyFill="1" applyBorder="1" applyProtection="1"/>
    <xf numFmtId="164" fontId="17" fillId="0" borderId="30" xfId="0" applyNumberFormat="1" applyFont="1" applyFill="1" applyBorder="1" applyProtection="1"/>
    <xf numFmtId="164" fontId="17" fillId="0" borderId="5" xfId="0" applyNumberFormat="1" applyFont="1" applyFill="1" applyBorder="1" applyProtection="1"/>
    <xf numFmtId="164" fontId="7" fillId="0" borderId="35" xfId="0" applyNumberFormat="1" applyFont="1" applyBorder="1" applyProtection="1"/>
    <xf numFmtId="164" fontId="7" fillId="0" borderId="36" xfId="0" applyNumberFormat="1" applyFont="1" applyBorder="1" applyProtection="1"/>
    <xf numFmtId="164" fontId="7" fillId="0" borderId="0" xfId="0" applyNumberFormat="1" applyFont="1" applyBorder="1" applyProtection="1"/>
    <xf numFmtId="164" fontId="7" fillId="0" borderId="25" xfId="0" applyNumberFormat="1" applyFont="1" applyBorder="1" applyProtection="1"/>
    <xf numFmtId="164" fontId="7" fillId="0" borderId="38" xfId="0" applyNumberFormat="1" applyFont="1" applyBorder="1" applyProtection="1"/>
    <xf numFmtId="164" fontId="7" fillId="0" borderId="39" xfId="0" applyNumberFormat="1" applyFont="1" applyBorder="1" applyProtection="1"/>
    <xf numFmtId="164" fontId="10" fillId="4" borderId="34" xfId="0" applyNumberFormat="1" applyFont="1" applyFill="1" applyBorder="1" applyAlignment="1" applyProtection="1">
      <alignment horizontal="center"/>
    </xf>
    <xf numFmtId="164" fontId="9" fillId="4" borderId="32" xfId="0" applyNumberFormat="1" applyFont="1" applyFill="1" applyBorder="1" applyProtection="1"/>
    <xf numFmtId="164" fontId="9" fillId="4" borderId="41" xfId="0" applyNumberFormat="1" applyFont="1" applyFill="1" applyBorder="1" applyProtection="1"/>
    <xf numFmtId="164" fontId="7" fillId="2" borderId="6" xfId="0" applyNumberFormat="1" applyFont="1" applyFill="1" applyBorder="1" applyProtection="1"/>
    <xf numFmtId="164" fontId="7" fillId="2" borderId="19" xfId="0" applyNumberFormat="1" applyFont="1" applyFill="1" applyBorder="1" applyProtection="1"/>
    <xf numFmtId="164" fontId="7" fillId="2" borderId="2" xfId="0" applyNumberFormat="1" applyFont="1" applyFill="1" applyBorder="1" applyProtection="1"/>
    <xf numFmtId="164" fontId="7" fillId="0" borderId="5" xfId="0" applyNumberFormat="1" applyFont="1" applyBorder="1" applyProtection="1"/>
    <xf numFmtId="164" fontId="7" fillId="0" borderId="12" xfId="0" applyNumberFormat="1" applyFont="1" applyBorder="1" applyProtection="1"/>
    <xf numFmtId="164" fontId="7" fillId="0" borderId="1" xfId="0" applyNumberFormat="1" applyFont="1" applyBorder="1" applyProtection="1"/>
    <xf numFmtId="164" fontId="12" fillId="0" borderId="5" xfId="0" applyNumberFormat="1" applyFont="1" applyBorder="1" applyAlignment="1" applyProtection="1">
      <alignment horizontal="center"/>
    </xf>
    <xf numFmtId="164" fontId="17" fillId="0" borderId="5" xfId="1" applyNumberFormat="1" applyFont="1" applyBorder="1" applyProtection="1"/>
    <xf numFmtId="164" fontId="17" fillId="0" borderId="1" xfId="1" applyNumberFormat="1" applyFont="1" applyBorder="1" applyProtection="1"/>
    <xf numFmtId="164" fontId="17" fillId="0" borderId="3" xfId="1" applyNumberFormat="1" applyFont="1" applyBorder="1" applyProtection="1"/>
    <xf numFmtId="164" fontId="30" fillId="5" borderId="5" xfId="1" applyNumberFormat="1" applyFont="1" applyFill="1" applyBorder="1" applyProtection="1"/>
    <xf numFmtId="164" fontId="30" fillId="0" borderId="5" xfId="1" applyNumberFormat="1" applyFont="1" applyBorder="1" applyProtection="1"/>
    <xf numFmtId="164" fontId="17" fillId="0" borderId="18" xfId="1" applyNumberFormat="1" applyFont="1" applyBorder="1" applyProtection="1"/>
    <xf numFmtId="164" fontId="17" fillId="0" borderId="11" xfId="0" applyNumberFormat="1" applyFont="1" applyBorder="1" applyProtection="1"/>
    <xf numFmtId="164" fontId="7" fillId="3" borderId="11" xfId="0" applyNumberFormat="1" applyFont="1" applyFill="1" applyBorder="1" applyProtection="1"/>
    <xf numFmtId="164" fontId="0" fillId="0" borderId="0" xfId="0" applyNumberFormat="1" applyBorder="1"/>
    <xf numFmtId="164" fontId="17" fillId="0" borderId="0" xfId="0" applyNumberFormat="1" applyFont="1" applyBorder="1" applyProtection="1"/>
    <xf numFmtId="164" fontId="7" fillId="3" borderId="0" xfId="0" applyNumberFormat="1" applyFont="1" applyFill="1" applyBorder="1" applyProtection="1"/>
    <xf numFmtId="164" fontId="0" fillId="0" borderId="0" xfId="0" applyNumberFormat="1"/>
    <xf numFmtId="164" fontId="20" fillId="0" borderId="0" xfId="0" applyNumberFormat="1" applyFont="1" applyBorder="1" applyProtection="1"/>
    <xf numFmtId="164" fontId="7" fillId="3" borderId="0" xfId="0" applyNumberFormat="1" applyFont="1" applyFill="1" applyBorder="1" applyAlignment="1" applyProtection="1">
      <alignment horizontal="center"/>
    </xf>
    <xf numFmtId="164" fontId="0" fillId="3" borderId="0" xfId="0" applyNumberFormat="1" applyFill="1" applyBorder="1" applyAlignment="1" applyProtection="1">
      <alignment horizontal="center"/>
    </xf>
    <xf numFmtId="164" fontId="0" fillId="3" borderId="0" xfId="0" applyNumberFormat="1" applyFill="1" applyBorder="1" applyProtection="1"/>
    <xf numFmtId="164" fontId="13" fillId="3" borderId="0" xfId="0" applyNumberFormat="1" applyFont="1" applyFill="1" applyBorder="1" applyProtection="1"/>
    <xf numFmtId="164" fontId="0" fillId="0" borderId="0" xfId="0" applyNumberFormat="1" applyAlignment="1">
      <alignment horizontal="center"/>
    </xf>
    <xf numFmtId="0" fontId="5" fillId="3" borderId="0" xfId="0" applyFont="1" applyFill="1" applyBorder="1" applyAlignment="1" applyProtection="1">
      <alignment horizontal="left"/>
    </xf>
    <xf numFmtId="0" fontId="7" fillId="0" borderId="40" xfId="0" applyFont="1" applyBorder="1" applyAlignment="1" applyProtection="1">
      <alignment horizontal="left"/>
    </xf>
    <xf numFmtId="0" fontId="24" fillId="0" borderId="26" xfId="0" applyFont="1" applyBorder="1" applyAlignment="1" applyProtection="1">
      <alignment horizontal="center"/>
    </xf>
    <xf numFmtId="0" fontId="25" fillId="0" borderId="32" xfId="0" applyFont="1" applyBorder="1" applyProtection="1"/>
    <xf numFmtId="0" fontId="0" fillId="0" borderId="26" xfId="0" applyBorder="1" applyAlignment="1">
      <alignment horizontal="center"/>
    </xf>
    <xf numFmtId="0" fontId="25" fillId="0" borderId="33" xfId="0" applyFont="1" applyBorder="1" applyAlignment="1" applyProtection="1">
      <alignment horizontal="center"/>
    </xf>
    <xf numFmtId="0" fontId="25" fillId="0" borderId="41" xfId="0" applyFont="1" applyBorder="1" applyProtection="1"/>
    <xf numFmtId="0" fontId="36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167" fontId="17" fillId="0" borderId="12" xfId="1" applyNumberFormat="1" applyFont="1" applyBorder="1" applyProtection="1"/>
    <xf numFmtId="167" fontId="17" fillId="0" borderId="1" xfId="1" applyNumberFormat="1" applyFont="1" applyBorder="1" applyProtection="1"/>
    <xf numFmtId="167" fontId="17" fillId="0" borderId="3" xfId="1" applyNumberFormat="1" applyFont="1" applyBorder="1" applyProtection="1"/>
    <xf numFmtId="167" fontId="17" fillId="0" borderId="5" xfId="1" applyNumberFormat="1" applyFont="1" applyFill="1" applyBorder="1" applyAlignment="1" applyProtection="1">
      <alignment horizontal="left"/>
    </xf>
    <xf numFmtId="167" fontId="19" fillId="0" borderId="5" xfId="1" applyNumberFormat="1" applyFont="1" applyBorder="1" applyProtection="1"/>
    <xf numFmtId="167" fontId="19" fillId="0" borderId="3" xfId="1" applyNumberFormat="1" applyFont="1" applyBorder="1" applyProtection="1"/>
    <xf numFmtId="167" fontId="30" fillId="0" borderId="5" xfId="1" applyNumberFormat="1" applyFont="1" applyFill="1" applyBorder="1" applyProtection="1"/>
    <xf numFmtId="167" fontId="17" fillId="0" borderId="5" xfId="1" applyNumberFormat="1" applyFont="1" applyFill="1" applyBorder="1" applyProtection="1"/>
    <xf numFmtId="167" fontId="17" fillId="5" borderId="5" xfId="1" applyNumberFormat="1" applyFont="1" applyFill="1" applyBorder="1" applyProtection="1"/>
    <xf numFmtId="167" fontId="30" fillId="0" borderId="5" xfId="1" applyNumberFormat="1" applyFont="1" applyFill="1" applyBorder="1" applyAlignment="1" applyProtection="1">
      <alignment horizontal="left"/>
    </xf>
    <xf numFmtId="167" fontId="17" fillId="0" borderId="18" xfId="1" applyNumberFormat="1" applyFont="1" applyBorder="1" applyProtection="1"/>
    <xf numFmtId="167" fontId="17" fillId="0" borderId="11" xfId="1" applyNumberFormat="1" applyFont="1" applyBorder="1" applyProtection="1"/>
    <xf numFmtId="0" fontId="16" fillId="0" borderId="10" xfId="0" applyFont="1" applyBorder="1" applyAlignment="1" applyProtection="1"/>
    <xf numFmtId="167" fontId="17" fillId="0" borderId="10" xfId="1" applyNumberFormat="1" applyFont="1" applyBorder="1" applyProtection="1"/>
    <xf numFmtId="165" fontId="7" fillId="3" borderId="10" xfId="0" applyNumberFormat="1" applyFont="1" applyFill="1" applyBorder="1" applyProtection="1"/>
    <xf numFmtId="0" fontId="37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15" fillId="0" borderId="47" xfId="0" applyFont="1" applyBorder="1" applyAlignment="1" applyProtection="1">
      <alignment horizontal="center"/>
    </xf>
    <xf numFmtId="0" fontId="11" fillId="0" borderId="48" xfId="0" applyFont="1" applyBorder="1" applyAlignment="1" applyProtection="1">
      <alignment horizontal="center"/>
    </xf>
    <xf numFmtId="0" fontId="15" fillId="0" borderId="48" xfId="0" applyFont="1" applyBorder="1" applyAlignment="1" applyProtection="1">
      <alignment horizontal="center"/>
    </xf>
    <xf numFmtId="9" fontId="11" fillId="0" borderId="48" xfId="0" applyNumberFormat="1" applyFont="1" applyBorder="1" applyAlignment="1" applyProtection="1">
      <alignment horizontal="center"/>
    </xf>
    <xf numFmtId="167" fontId="17" fillId="0" borderId="3" xfId="1" applyNumberFormat="1" applyFont="1" applyBorder="1" applyAlignment="1" applyProtection="1"/>
    <xf numFmtId="0" fontId="0" fillId="0" borderId="12" xfId="0" applyBorder="1" applyAlignment="1"/>
    <xf numFmtId="164" fontId="19" fillId="0" borderId="12" xfId="1" applyNumberFormat="1" applyFont="1" applyBorder="1" applyProtection="1"/>
    <xf numFmtId="0" fontId="5" fillId="0" borderId="40" xfId="0" applyFont="1" applyBorder="1" applyAlignment="1" applyProtection="1">
      <alignment horizontal="left"/>
    </xf>
    <xf numFmtId="165" fontId="7" fillId="0" borderId="26" xfId="0" applyNumberFormat="1" applyFont="1" applyBorder="1" applyAlignment="1" applyProtection="1">
      <alignment horizontal="left" wrapText="1"/>
    </xf>
    <xf numFmtId="165" fontId="7" fillId="0" borderId="9" xfId="0" applyNumberFormat="1" applyFont="1" applyBorder="1" applyAlignment="1" applyProtection="1">
      <alignment horizontal="left" wrapText="1"/>
    </xf>
    <xf numFmtId="164" fontId="39" fillId="5" borderId="3" xfId="0" applyNumberFormat="1" applyFont="1" applyFill="1" applyBorder="1" applyProtection="1"/>
    <xf numFmtId="165" fontId="9" fillId="0" borderId="31" xfId="0" applyNumberFormat="1" applyFont="1" applyFill="1" applyBorder="1" applyAlignment="1" applyProtection="1">
      <alignment horizontal="center" wrapText="1"/>
    </xf>
    <xf numFmtId="165" fontId="9" fillId="0" borderId="17" xfId="0" applyNumberFormat="1" applyFont="1" applyFill="1" applyBorder="1" applyAlignment="1" applyProtection="1">
      <alignment horizontal="center" wrapText="1"/>
    </xf>
    <xf numFmtId="165" fontId="9" fillId="0" borderId="44" xfId="0" applyNumberFormat="1" applyFont="1" applyFill="1" applyBorder="1" applyAlignment="1" applyProtection="1">
      <alignment horizontal="center" wrapText="1"/>
    </xf>
    <xf numFmtId="164" fontId="17" fillId="0" borderId="26" xfId="0" applyNumberFormat="1" applyFont="1" applyBorder="1" applyProtection="1"/>
    <xf numFmtId="167" fontId="17" fillId="0" borderId="33" xfId="0" applyNumberFormat="1" applyFont="1" applyBorder="1" applyProtection="1"/>
    <xf numFmtId="164" fontId="17" fillId="0" borderId="32" xfId="0" applyNumberFormat="1" applyFont="1" applyBorder="1" applyProtection="1"/>
    <xf numFmtId="164" fontId="17" fillId="0" borderId="41" xfId="0" applyNumberFormat="1" applyFont="1" applyBorder="1" applyProtection="1"/>
    <xf numFmtId="164" fontId="39" fillId="5" borderId="17" xfId="0" applyNumberFormat="1" applyFont="1" applyFill="1" applyBorder="1" applyProtection="1"/>
    <xf numFmtId="0" fontId="38" fillId="3" borderId="26" xfId="0" applyFont="1" applyFill="1" applyBorder="1" applyAlignment="1" applyProtection="1">
      <alignment horizontal="left"/>
    </xf>
    <xf numFmtId="164" fontId="9" fillId="0" borderId="0" xfId="0" applyNumberFormat="1" applyFont="1" applyBorder="1" applyProtection="1"/>
    <xf numFmtId="44" fontId="0" fillId="3" borderId="22" xfId="0" applyNumberFormat="1" applyFill="1" applyBorder="1" applyProtection="1"/>
    <xf numFmtId="0" fontId="16" fillId="0" borderId="11" xfId="0" applyFont="1" applyBorder="1" applyAlignment="1" applyProtection="1"/>
    <xf numFmtId="164" fontId="16" fillId="0" borderId="11" xfId="0" applyNumberFormat="1" applyFont="1" applyBorder="1" applyAlignment="1" applyProtection="1"/>
    <xf numFmtId="164" fontId="16" fillId="0" borderId="0" xfId="0" applyNumberFormat="1" applyFont="1" applyBorder="1" applyAlignment="1" applyProtection="1"/>
    <xf numFmtId="0" fontId="23" fillId="3" borderId="10" xfId="0" applyFont="1" applyFill="1" applyBorder="1" applyAlignment="1" applyProtection="1">
      <alignment horizontal="center"/>
    </xf>
    <xf numFmtId="165" fontId="7" fillId="0" borderId="49" xfId="0" applyNumberFormat="1" applyFont="1" applyBorder="1" applyAlignment="1" applyProtection="1">
      <alignment horizontal="left" wrapText="1"/>
    </xf>
    <xf numFmtId="165" fontId="7" fillId="0" borderId="17" xfId="0" applyNumberFormat="1" applyFont="1" applyBorder="1" applyAlignment="1" applyProtection="1">
      <alignment horizontal="left" wrapText="1"/>
    </xf>
    <xf numFmtId="165" fontId="7" fillId="0" borderId="12" xfId="0" applyNumberFormat="1" applyFont="1" applyBorder="1" applyAlignment="1" applyProtection="1">
      <alignment horizontal="left" wrapText="1"/>
    </xf>
    <xf numFmtId="0" fontId="17" fillId="5" borderId="3" xfId="0" applyNumberFormat="1" applyFont="1" applyFill="1" applyBorder="1" applyAlignment="1" applyProtection="1">
      <alignment horizontal="center"/>
    </xf>
    <xf numFmtId="0" fontId="0" fillId="5" borderId="23" xfId="0" applyFill="1" applyBorder="1"/>
    <xf numFmtId="0" fontId="5" fillId="3" borderId="25" xfId="0" applyFont="1" applyFill="1" applyBorder="1" applyProtection="1"/>
    <xf numFmtId="0" fontId="4" fillId="3" borderId="52" xfId="0" applyFont="1" applyFill="1" applyBorder="1" applyProtection="1"/>
    <xf numFmtId="0" fontId="0" fillId="3" borderId="53" xfId="0" applyFill="1" applyBorder="1" applyProtection="1"/>
    <xf numFmtId="0" fontId="7" fillId="0" borderId="54" xfId="0" applyFont="1" applyBorder="1" applyProtection="1"/>
    <xf numFmtId="0" fontId="9" fillId="0" borderId="55" xfId="0" applyFont="1" applyBorder="1" applyAlignment="1" applyProtection="1">
      <alignment horizontal="center"/>
    </xf>
    <xf numFmtId="0" fontId="7" fillId="0" borderId="56" xfId="0" applyFont="1" applyBorder="1" applyAlignment="1" applyProtection="1">
      <alignment horizontal="center"/>
    </xf>
    <xf numFmtId="0" fontId="8" fillId="0" borderId="44" xfId="0" applyFont="1" applyBorder="1" applyAlignment="1" applyProtection="1">
      <alignment horizontal="center"/>
    </xf>
    <xf numFmtId="0" fontId="7" fillId="0" borderId="57" xfId="0" applyFont="1" applyBorder="1" applyProtection="1"/>
    <xf numFmtId="0" fontId="8" fillId="0" borderId="44" xfId="0" applyFont="1" applyBorder="1" applyProtection="1"/>
    <xf numFmtId="0" fontId="9" fillId="0" borderId="57" xfId="0" applyFont="1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25" xfId="0" applyBorder="1" applyProtection="1"/>
    <xf numFmtId="0" fontId="35" fillId="5" borderId="59" xfId="0" applyFont="1" applyFill="1" applyBorder="1" applyAlignment="1" applyProtection="1">
      <alignment horizontal="center"/>
    </xf>
    <xf numFmtId="0" fontId="7" fillId="2" borderId="43" xfId="0" applyFont="1" applyFill="1" applyBorder="1" applyProtection="1"/>
    <xf numFmtId="0" fontId="11" fillId="0" borderId="57" xfId="0" applyFont="1" applyBorder="1" applyProtection="1"/>
    <xf numFmtId="165" fontId="7" fillId="0" borderId="44" xfId="0" applyNumberFormat="1" applyFont="1" applyBorder="1" applyProtection="1"/>
    <xf numFmtId="0" fontId="21" fillId="0" borderId="57" xfId="0" applyFont="1" applyBorder="1" applyAlignment="1" applyProtection="1">
      <alignment horizontal="center"/>
    </xf>
    <xf numFmtId="167" fontId="17" fillId="0" borderId="44" xfId="1" applyNumberFormat="1" applyFont="1" applyBorder="1" applyProtection="1"/>
    <xf numFmtId="167" fontId="17" fillId="0" borderId="60" xfId="1" applyNumberFormat="1" applyFont="1" applyBorder="1" applyProtection="1"/>
    <xf numFmtId="0" fontId="31" fillId="5" borderId="57" xfId="0" applyFont="1" applyFill="1" applyBorder="1" applyAlignment="1" applyProtection="1">
      <alignment horizontal="center"/>
    </xf>
    <xf numFmtId="0" fontId="33" fillId="5" borderId="57" xfId="0" applyFont="1" applyFill="1" applyBorder="1" applyAlignment="1" applyProtection="1">
      <alignment horizontal="center"/>
    </xf>
    <xf numFmtId="0" fontId="21" fillId="0" borderId="61" xfId="0" applyFont="1" applyBorder="1" applyAlignment="1" applyProtection="1">
      <alignment horizontal="center"/>
    </xf>
    <xf numFmtId="167" fontId="17" fillId="0" borderId="62" xfId="1" applyNumberFormat="1" applyFont="1" applyBorder="1" applyProtection="1"/>
    <xf numFmtId="0" fontId="12" fillId="3" borderId="24" xfId="0" applyFont="1" applyFill="1" applyBorder="1" applyProtection="1"/>
    <xf numFmtId="0" fontId="7" fillId="0" borderId="42" xfId="0" applyFont="1" applyBorder="1" applyProtection="1"/>
    <xf numFmtId="0" fontId="7" fillId="0" borderId="43" xfId="0" applyFont="1" applyBorder="1" applyProtection="1"/>
    <xf numFmtId="0" fontId="20" fillId="0" borderId="25" xfId="0" applyFont="1" applyBorder="1" applyProtection="1"/>
    <xf numFmtId="0" fontId="7" fillId="3" borderId="24" xfId="0" applyFont="1" applyFill="1" applyBorder="1" applyProtection="1"/>
    <xf numFmtId="0" fontId="7" fillId="3" borderId="25" xfId="0" applyFont="1" applyFill="1" applyBorder="1" applyProtection="1"/>
    <xf numFmtId="0" fontId="0" fillId="3" borderId="24" xfId="0" applyFill="1" applyBorder="1"/>
    <xf numFmtId="0" fontId="0" fillId="3" borderId="25" xfId="0" applyFill="1" applyBorder="1" applyProtection="1"/>
    <xf numFmtId="0" fontId="0" fillId="3" borderId="37" xfId="0" applyFill="1" applyBorder="1"/>
    <xf numFmtId="0" fontId="0" fillId="3" borderId="38" xfId="0" applyFill="1" applyBorder="1" applyAlignment="1">
      <alignment horizontal="center"/>
    </xf>
    <xf numFmtId="164" fontId="0" fillId="3" borderId="38" xfId="0" applyNumberFormat="1" applyFill="1" applyBorder="1" applyAlignment="1">
      <alignment horizontal="center"/>
    </xf>
    <xf numFmtId="164" fontId="0" fillId="3" borderId="38" xfId="0" applyNumberFormat="1" applyFill="1" applyBorder="1"/>
    <xf numFmtId="0" fontId="0" fillId="3" borderId="39" xfId="0" applyFill="1" applyBorder="1"/>
    <xf numFmtId="0" fontId="21" fillId="0" borderId="57" xfId="0" applyFont="1" applyBorder="1" applyAlignment="1" applyProtection="1">
      <alignment horizontal="left"/>
    </xf>
    <xf numFmtId="0" fontId="16" fillId="0" borderId="57" xfId="0" applyFont="1" applyBorder="1" applyAlignment="1" applyProtection="1">
      <alignment horizontal="center"/>
    </xf>
    <xf numFmtId="167" fontId="19" fillId="0" borderId="60" xfId="1" applyNumberFormat="1" applyFont="1" applyBorder="1" applyProtection="1"/>
    <xf numFmtId="0" fontId="33" fillId="0" borderId="57" xfId="0" applyFont="1" applyFill="1" applyBorder="1" applyAlignment="1" applyProtection="1">
      <alignment horizontal="center"/>
    </xf>
    <xf numFmtId="165" fontId="7" fillId="3" borderId="53" xfId="0" applyNumberFormat="1" applyFont="1" applyFill="1" applyBorder="1" applyProtection="1"/>
    <xf numFmtId="0" fontId="9" fillId="4" borderId="65" xfId="0" applyFont="1" applyFill="1" applyBorder="1" applyAlignment="1" applyProtection="1">
      <alignment horizontal="left"/>
    </xf>
    <xf numFmtId="165" fontId="7" fillId="4" borderId="66" xfId="0" applyNumberFormat="1" applyFont="1" applyFill="1" applyBorder="1" applyProtection="1"/>
    <xf numFmtId="165" fontId="9" fillId="4" borderId="67" xfId="0" applyNumberFormat="1" applyFont="1" applyFill="1" applyBorder="1" applyProtection="1"/>
    <xf numFmtId="164" fontId="7" fillId="4" borderId="67" xfId="0" applyNumberFormat="1" applyFont="1" applyFill="1" applyBorder="1" applyProtection="1"/>
    <xf numFmtId="164" fontId="9" fillId="4" borderId="66" xfId="0" applyNumberFormat="1" applyFont="1" applyFill="1" applyBorder="1" applyProtection="1"/>
    <xf numFmtId="164" fontId="9" fillId="4" borderId="68" xfId="0" applyNumberFormat="1" applyFont="1" applyFill="1" applyBorder="1" applyProtection="1"/>
    <xf numFmtId="164" fontId="7" fillId="0" borderId="70" xfId="0" applyNumberFormat="1" applyFont="1" applyBorder="1" applyProtection="1"/>
    <xf numFmtId="0" fontId="7" fillId="0" borderId="69" xfId="0" applyFont="1" applyBorder="1" applyProtection="1"/>
    <xf numFmtId="0" fontId="7" fillId="0" borderId="70" xfId="0" applyFont="1" applyBorder="1" applyProtection="1"/>
    <xf numFmtId="0" fontId="7" fillId="0" borderId="71" xfId="0" applyFont="1" applyBorder="1" applyProtection="1"/>
    <xf numFmtId="0" fontId="9" fillId="0" borderId="72" xfId="0" applyFont="1" applyBorder="1" applyProtection="1"/>
    <xf numFmtId="0" fontId="7" fillId="3" borderId="73" xfId="0" applyFont="1" applyFill="1" applyBorder="1" applyAlignment="1" applyProtection="1">
      <alignment horizontal="center"/>
    </xf>
    <xf numFmtId="164" fontId="7" fillId="3" borderId="70" xfId="0" applyNumberFormat="1" applyFont="1" applyFill="1" applyBorder="1" applyAlignment="1" applyProtection="1">
      <alignment horizontal="center"/>
    </xf>
    <xf numFmtId="164" fontId="7" fillId="3" borderId="70" xfId="0" applyNumberFormat="1" applyFont="1" applyFill="1" applyBorder="1" applyProtection="1"/>
    <xf numFmtId="0" fontId="7" fillId="3" borderId="74" xfId="0" applyFont="1" applyFill="1" applyBorder="1" applyProtection="1"/>
    <xf numFmtId="0" fontId="16" fillId="0" borderId="11" xfId="0" applyFont="1" applyBorder="1" applyAlignment="1" applyProtection="1"/>
    <xf numFmtId="164" fontId="16" fillId="0" borderId="11" xfId="0" applyNumberFormat="1" applyFont="1" applyBorder="1" applyAlignment="1" applyProtection="1"/>
    <xf numFmtId="0" fontId="16" fillId="0" borderId="0" xfId="0" applyFont="1" applyBorder="1" applyAlignment="1" applyProtection="1"/>
    <xf numFmtId="164" fontId="16" fillId="0" borderId="0" xfId="0" applyNumberFormat="1" applyFont="1" applyBorder="1" applyAlignment="1" applyProtection="1"/>
    <xf numFmtId="166" fontId="5" fillId="3" borderId="26" xfId="0" applyNumberFormat="1" applyFont="1" applyFill="1" applyBorder="1" applyAlignment="1" applyProtection="1">
      <alignment horizontal="left"/>
    </xf>
    <xf numFmtId="0" fontId="23" fillId="0" borderId="27" xfId="0" applyFont="1" applyBorder="1" applyAlignment="1">
      <alignment horizontal="left"/>
    </xf>
    <xf numFmtId="0" fontId="23" fillId="3" borderId="10" xfId="0" applyFont="1" applyFill="1" applyBorder="1" applyAlignment="1" applyProtection="1">
      <alignment horizontal="center"/>
    </xf>
    <xf numFmtId="0" fontId="9" fillId="4" borderId="31" xfId="0" applyFont="1" applyFill="1" applyBorder="1" applyAlignment="1" applyProtection="1">
      <alignment horizontal="left"/>
    </xf>
    <xf numFmtId="0" fontId="0" fillId="0" borderId="17" xfId="0" applyBorder="1" applyAlignment="1"/>
    <xf numFmtId="0" fontId="0" fillId="0" borderId="44" xfId="0" applyBorder="1" applyAlignment="1"/>
    <xf numFmtId="0" fontId="5" fillId="5" borderId="31" xfId="0" applyFont="1" applyFill="1" applyBorder="1" applyAlignment="1" applyProtection="1">
      <alignment horizontal="left"/>
    </xf>
    <xf numFmtId="0" fontId="5" fillId="0" borderId="31" xfId="0" applyFont="1" applyBorder="1" applyAlignment="1" applyProtection="1">
      <alignment horizontal="left"/>
    </xf>
    <xf numFmtId="165" fontId="7" fillId="0" borderId="49" xfId="0" applyNumberFormat="1" applyFont="1" applyBorder="1" applyAlignment="1" applyProtection="1">
      <alignment horizontal="left" wrapText="1"/>
    </xf>
    <xf numFmtId="165" fontId="7" fillId="0" borderId="17" xfId="0" applyNumberFormat="1" applyFont="1" applyBorder="1" applyAlignment="1" applyProtection="1">
      <alignment horizontal="left" wrapText="1"/>
    </xf>
    <xf numFmtId="165" fontId="7" fillId="0" borderId="12" xfId="0" applyNumberFormat="1" applyFont="1" applyBorder="1" applyAlignment="1" applyProtection="1">
      <alignment horizontal="left" wrapText="1"/>
    </xf>
    <xf numFmtId="0" fontId="3" fillId="3" borderId="24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center"/>
    </xf>
    <xf numFmtId="0" fontId="5" fillId="3" borderId="28" xfId="0" applyFont="1" applyFill="1" applyBorder="1" applyAlignment="1" applyProtection="1">
      <alignment horizontal="left"/>
    </xf>
    <xf numFmtId="0" fontId="5" fillId="9" borderId="63" xfId="0" applyFont="1" applyFill="1" applyBorder="1" applyAlignment="1" applyProtection="1">
      <alignment horizontal="center"/>
    </xf>
    <xf numFmtId="0" fontId="23" fillId="9" borderId="46" xfId="0" applyFont="1" applyFill="1" applyBorder="1" applyAlignment="1">
      <alignment horizontal="center"/>
    </xf>
    <xf numFmtId="0" fontId="23" fillId="9" borderId="64" xfId="0" applyFont="1" applyFill="1" applyBorder="1" applyAlignment="1">
      <alignment horizontal="center"/>
    </xf>
    <xf numFmtId="165" fontId="9" fillId="9" borderId="31" xfId="0" applyNumberFormat="1" applyFont="1" applyFill="1" applyBorder="1" applyAlignment="1" applyProtection="1">
      <alignment horizontal="center" wrapText="1"/>
    </xf>
    <xf numFmtId="165" fontId="9" fillId="9" borderId="17" xfId="0" applyNumberFormat="1" applyFont="1" applyFill="1" applyBorder="1" applyAlignment="1" applyProtection="1">
      <alignment horizontal="center" wrapText="1"/>
    </xf>
    <xf numFmtId="165" fontId="9" fillId="9" borderId="44" xfId="0" applyNumberFormat="1" applyFont="1" applyFill="1" applyBorder="1" applyAlignment="1" applyProtection="1">
      <alignment horizontal="center" wrapText="1"/>
    </xf>
    <xf numFmtId="0" fontId="5" fillId="0" borderId="50" xfId="0" applyFont="1" applyFill="1" applyBorder="1" applyAlignment="1" applyProtection="1">
      <alignment horizontal="center"/>
    </xf>
    <xf numFmtId="0" fontId="5" fillId="0" borderId="51" xfId="0" applyFont="1" applyFill="1" applyBorder="1" applyAlignment="1" applyProtection="1">
      <alignment horizontal="center"/>
    </xf>
    <xf numFmtId="167" fontId="41" fillId="0" borderId="1" xfId="1" applyNumberFormat="1" applyFont="1" applyBorder="1" applyProtection="1"/>
    <xf numFmtId="167" fontId="41" fillId="0" borderId="44" xfId="1" applyNumberFormat="1" applyFont="1" applyBorder="1" applyProtection="1"/>
    <xf numFmtId="0" fontId="41" fillId="0" borderId="0" xfId="0" applyFont="1"/>
    <xf numFmtId="0" fontId="40" fillId="7" borderId="0" xfId="0" applyFont="1" applyFill="1"/>
    <xf numFmtId="165" fontId="7" fillId="0" borderId="49" xfId="0" applyNumberFormat="1" applyFont="1" applyFill="1" applyBorder="1" applyAlignment="1" applyProtection="1">
      <alignment horizontal="left" wrapText="1"/>
    </xf>
    <xf numFmtId="165" fontId="7" fillId="0" borderId="17" xfId="0" applyNumberFormat="1" applyFont="1" applyFill="1" applyBorder="1" applyAlignment="1" applyProtection="1">
      <alignment horizontal="left" wrapText="1"/>
    </xf>
    <xf numFmtId="165" fontId="7" fillId="0" borderId="12" xfId="0" applyNumberFormat="1" applyFont="1" applyFill="1" applyBorder="1" applyAlignment="1" applyProtection="1">
      <alignment horizontal="left" wrapText="1"/>
    </xf>
    <xf numFmtId="165" fontId="17" fillId="0" borderId="3" xfId="0" applyNumberFormat="1" applyFont="1" applyFill="1" applyBorder="1" applyProtection="1"/>
    <xf numFmtId="164" fontId="17" fillId="0" borderId="3" xfId="0" applyNumberFormat="1" applyFont="1" applyFill="1" applyBorder="1" applyProtection="1"/>
    <xf numFmtId="0" fontId="32" fillId="0" borderId="29" xfId="0" applyFont="1" applyFill="1" applyBorder="1" applyAlignment="1" applyProtection="1">
      <alignment horizontal="left"/>
    </xf>
  </cellXfs>
  <cellStyles count="5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115</xdr:row>
      <xdr:rowOff>0</xdr:rowOff>
    </xdr:from>
    <xdr:to>
      <xdr:col>2</xdr:col>
      <xdr:colOff>95250</xdr:colOff>
      <xdr:row>115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4695825" y="12753975"/>
          <a:ext cx="95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M97"/>
  <sheetViews>
    <sheetView tabSelected="1" defaultGridColor="0" view="pageBreakPreview" colorId="22" zoomScaleNormal="100" zoomScaleSheetLayoutView="100" workbookViewId="0">
      <selection activeCell="E30" sqref="E30"/>
    </sheetView>
  </sheetViews>
  <sheetFormatPr defaultColWidth="9.77734375" defaultRowHeight="15"/>
  <cols>
    <col min="1" max="1" width="12.5546875" customWidth="1"/>
    <col min="2" max="2" width="14.33203125" style="4" customWidth="1"/>
    <col min="3" max="3" width="10.77734375" style="4" customWidth="1"/>
    <col min="4" max="4" width="13.109375" style="4" customWidth="1"/>
    <col min="5" max="5" width="10.77734375" style="4" customWidth="1"/>
    <col min="6" max="6" width="10.77734375" customWidth="1"/>
    <col min="7" max="7" width="10.109375" customWidth="1"/>
    <col min="8" max="8" width="10.33203125" customWidth="1"/>
    <col min="9" max="9" width="9.5546875" customWidth="1"/>
  </cols>
  <sheetData>
    <row r="1" spans="1:13">
      <c r="A1" s="70"/>
      <c r="B1" s="71"/>
      <c r="C1" s="71"/>
      <c r="D1" s="71"/>
      <c r="E1" s="71"/>
      <c r="F1" s="72"/>
      <c r="G1" s="72"/>
      <c r="H1" s="73"/>
      <c r="I1" s="241"/>
      <c r="J1" s="104"/>
      <c r="K1" s="104"/>
      <c r="L1" s="104"/>
      <c r="M1" s="104"/>
    </row>
    <row r="2" spans="1:13" ht="15.95" customHeight="1" thickBot="1">
      <c r="A2" s="74"/>
      <c r="B2" s="13"/>
      <c r="C2" s="14"/>
      <c r="D2" s="304" t="s">
        <v>0</v>
      </c>
      <c r="E2" s="304"/>
      <c r="F2" s="15"/>
      <c r="G2" s="16" t="s">
        <v>1</v>
      </c>
      <c r="H2" s="302">
        <v>43922</v>
      </c>
      <c r="I2" s="303"/>
    </row>
    <row r="3" spans="1:13" ht="12" customHeight="1" thickTop="1">
      <c r="A3" s="74"/>
      <c r="B3" s="13"/>
      <c r="C3" s="13"/>
      <c r="D3" s="13"/>
      <c r="E3" s="13"/>
      <c r="F3" s="17"/>
      <c r="G3" s="18"/>
      <c r="H3" s="20"/>
      <c r="I3" s="242"/>
    </row>
    <row r="4" spans="1:13">
      <c r="A4" s="75" t="s">
        <v>2</v>
      </c>
      <c r="B4" s="38"/>
      <c r="C4" s="37"/>
      <c r="D4" s="19"/>
      <c r="E4" s="19"/>
      <c r="F4" s="18"/>
      <c r="G4" s="18" t="s">
        <v>3</v>
      </c>
      <c r="H4" s="20" t="s">
        <v>3</v>
      </c>
      <c r="I4" s="242"/>
    </row>
    <row r="5" spans="1:13" ht="12" customHeight="1">
      <c r="A5" s="75" t="s">
        <v>4</v>
      </c>
      <c r="B5" s="77" t="s">
        <v>5</v>
      </c>
      <c r="C5" s="78"/>
      <c r="D5" s="19"/>
      <c r="E5" s="19"/>
      <c r="F5" s="18" t="s">
        <v>6</v>
      </c>
      <c r="G5" s="80"/>
      <c r="H5" s="80"/>
      <c r="I5" s="81"/>
    </row>
    <row r="6" spans="1:13" ht="12" customHeight="1">
      <c r="A6" s="75"/>
      <c r="B6" s="19" t="s">
        <v>3</v>
      </c>
      <c r="C6" s="19"/>
      <c r="D6" s="19"/>
      <c r="E6" s="19"/>
      <c r="F6" s="18"/>
      <c r="G6" s="323"/>
      <c r="H6" s="323"/>
      <c r="I6" s="324"/>
    </row>
    <row r="7" spans="1:13" ht="15.75">
      <c r="A7" s="75" t="s">
        <v>7</v>
      </c>
      <c r="B7" s="230"/>
      <c r="C7" s="78"/>
      <c r="D7" s="19"/>
      <c r="E7" s="19"/>
      <c r="F7" s="18"/>
      <c r="G7" s="18"/>
      <c r="H7" s="20"/>
      <c r="I7" s="242"/>
    </row>
    <row r="8" spans="1:13" ht="12" customHeight="1">
      <c r="A8" s="75"/>
      <c r="B8" s="19" t="s">
        <v>3</v>
      </c>
      <c r="C8" s="19"/>
      <c r="D8" s="19"/>
      <c r="E8" s="19"/>
      <c r="F8" s="18"/>
      <c r="G8" s="20" t="s">
        <v>8</v>
      </c>
      <c r="H8" s="20"/>
      <c r="I8" s="242"/>
    </row>
    <row r="9" spans="1:13" ht="12" customHeight="1">
      <c r="A9" s="75" t="s">
        <v>9</v>
      </c>
      <c r="B9" s="77" t="s">
        <v>10</v>
      </c>
      <c r="C9" s="19"/>
      <c r="D9" s="19"/>
      <c r="E9" s="19"/>
      <c r="F9" s="18"/>
      <c r="G9" s="80" t="s">
        <v>190</v>
      </c>
      <c r="H9" s="80"/>
      <c r="I9" s="81"/>
    </row>
    <row r="10" spans="1:13" ht="12" customHeight="1" thickBot="1">
      <c r="A10" s="243"/>
      <c r="B10" s="21"/>
      <c r="C10" s="22"/>
      <c r="D10" s="22"/>
      <c r="E10" s="22"/>
      <c r="F10" s="23"/>
      <c r="G10" s="23"/>
      <c r="H10" s="23"/>
      <c r="I10" s="244"/>
    </row>
    <row r="11" spans="1:13" ht="15" customHeight="1" thickTop="1" thickBot="1">
      <c r="A11" s="245"/>
      <c r="B11" s="34"/>
      <c r="C11" s="35"/>
      <c r="D11" s="35"/>
      <c r="E11" s="35"/>
      <c r="F11" s="35"/>
      <c r="G11" s="34"/>
      <c r="H11" s="40" t="s">
        <v>11</v>
      </c>
      <c r="I11" s="246" t="s">
        <v>12</v>
      </c>
    </row>
    <row r="12" spans="1:13" ht="12" customHeight="1" thickTop="1">
      <c r="A12" s="247" t="s">
        <v>13</v>
      </c>
      <c r="B12" s="5" t="s">
        <v>14</v>
      </c>
      <c r="C12" s="6"/>
      <c r="D12" s="6"/>
      <c r="E12" s="6"/>
      <c r="F12" s="6"/>
      <c r="G12" s="54" t="s">
        <v>15</v>
      </c>
      <c r="H12" s="36"/>
      <c r="I12" s="248"/>
    </row>
    <row r="13" spans="1:13" ht="12" customHeight="1">
      <c r="A13" s="249" t="s">
        <v>3</v>
      </c>
      <c r="B13" s="7"/>
      <c r="C13" s="8"/>
      <c r="D13" s="8"/>
      <c r="E13" s="8"/>
      <c r="F13" s="8"/>
      <c r="G13" s="55" t="s">
        <v>16</v>
      </c>
      <c r="H13" s="1"/>
      <c r="I13" s="250"/>
    </row>
    <row r="14" spans="1:13" ht="12" customHeight="1">
      <c r="A14" s="251" t="s">
        <v>17</v>
      </c>
      <c r="B14" s="9"/>
      <c r="C14" s="10"/>
      <c r="D14" s="10"/>
      <c r="E14" s="10"/>
      <c r="F14" s="10">
        <v>590</v>
      </c>
      <c r="G14" s="55"/>
      <c r="H14" s="1"/>
      <c r="I14" s="250"/>
    </row>
    <row r="15" spans="1:13" ht="15" customHeight="1" thickBot="1">
      <c r="A15" s="252"/>
      <c r="B15" s="11"/>
      <c r="C15" s="11"/>
      <c r="D15" s="11"/>
      <c r="E15" s="11"/>
      <c r="F15" s="11">
        <v>1</v>
      </c>
      <c r="G15" s="56"/>
      <c r="H15" s="11">
        <v>0.13</v>
      </c>
      <c r="I15" s="253"/>
    </row>
    <row r="16" spans="1:13" ht="13.5" customHeight="1" thickTop="1">
      <c r="A16" s="254" t="s">
        <v>18</v>
      </c>
      <c r="B16" s="3"/>
      <c r="C16" s="3"/>
      <c r="D16" s="3"/>
      <c r="E16" s="47"/>
      <c r="F16" s="159"/>
      <c r="G16" s="160"/>
      <c r="H16" s="161"/>
      <c r="I16" s="255"/>
    </row>
    <row r="17" spans="1:9" ht="6" customHeight="1">
      <c r="A17" s="256" t="s">
        <v>3</v>
      </c>
      <c r="B17" s="2"/>
      <c r="C17" s="2"/>
      <c r="D17" s="2" t="s">
        <v>3</v>
      </c>
      <c r="E17" s="43" t="s">
        <v>3</v>
      </c>
      <c r="F17" s="162" t="s">
        <v>3</v>
      </c>
      <c r="G17" s="163" t="s">
        <v>3</v>
      </c>
      <c r="H17" s="164" t="s">
        <v>3</v>
      </c>
      <c r="I17" s="257" t="s">
        <v>3</v>
      </c>
    </row>
    <row r="18" spans="1:9" ht="15.95" customHeight="1">
      <c r="A18" s="256"/>
      <c r="B18" s="2"/>
      <c r="C18" s="2"/>
      <c r="D18" s="2"/>
      <c r="E18" s="52"/>
      <c r="F18" s="165"/>
      <c r="G18" s="163"/>
      <c r="H18" s="164"/>
      <c r="I18" s="257"/>
    </row>
    <row r="19" spans="1:9" ht="15" customHeight="1">
      <c r="A19" s="258" t="s">
        <v>19</v>
      </c>
      <c r="B19" s="53" t="s">
        <v>20</v>
      </c>
      <c r="C19" s="215" t="s">
        <v>21</v>
      </c>
      <c r="D19" s="216"/>
      <c r="E19" s="44"/>
      <c r="F19" s="166"/>
      <c r="G19" s="217"/>
      <c r="H19" s="167">
        <f>H$15*(G19)</f>
        <v>0</v>
      </c>
      <c r="I19" s="259">
        <f>+G19+H19</f>
        <v>0</v>
      </c>
    </row>
    <row r="20" spans="1:9" ht="15" customHeight="1">
      <c r="A20" s="278" t="s">
        <v>191</v>
      </c>
      <c r="B20" s="53"/>
      <c r="C20" s="53"/>
      <c r="D20" s="53"/>
      <c r="E20" s="44"/>
      <c r="F20" s="166"/>
      <c r="G20" s="217"/>
      <c r="H20" s="167">
        <f>H$15*(G20)</f>
        <v>0</v>
      </c>
      <c r="I20" s="259">
        <f>+G20+H20</f>
        <v>0</v>
      </c>
    </row>
    <row r="21" spans="1:9" ht="15" customHeight="1">
      <c r="A21" s="258"/>
      <c r="B21" s="53"/>
      <c r="C21" s="53"/>
      <c r="D21" s="53"/>
      <c r="E21" s="44"/>
      <c r="F21" s="166"/>
      <c r="G21" s="166"/>
      <c r="H21" s="168"/>
      <c r="I21" s="260"/>
    </row>
    <row r="22" spans="1:9" ht="15" customHeight="1">
      <c r="A22" s="258"/>
      <c r="B22" s="53"/>
      <c r="C22" s="53"/>
      <c r="D22" s="53"/>
      <c r="E22" s="44"/>
      <c r="F22" s="166"/>
      <c r="G22" s="166"/>
      <c r="H22" s="168"/>
      <c r="I22" s="260"/>
    </row>
    <row r="23" spans="1:9" ht="15" customHeight="1">
      <c r="A23" s="258"/>
      <c r="B23" s="53"/>
      <c r="C23" s="53"/>
      <c r="D23" s="53"/>
      <c r="E23" s="44"/>
      <c r="F23" s="166"/>
      <c r="G23" s="166"/>
      <c r="H23" s="168"/>
      <c r="I23" s="260"/>
    </row>
    <row r="24" spans="1:9" ht="15" customHeight="1">
      <c r="A24" s="258"/>
      <c r="B24" s="138"/>
      <c r="C24" s="53"/>
      <c r="D24" s="53"/>
      <c r="E24" s="44"/>
      <c r="F24" s="169"/>
      <c r="G24" s="166"/>
      <c r="H24" s="168"/>
      <c r="I24" s="260"/>
    </row>
    <row r="25" spans="1:9" ht="15" customHeight="1">
      <c r="A25" s="258"/>
      <c r="B25" s="53"/>
      <c r="C25" s="53"/>
      <c r="D25" s="53"/>
      <c r="E25" s="44"/>
      <c r="F25" s="166"/>
      <c r="G25" s="166"/>
      <c r="H25" s="168"/>
      <c r="I25" s="260"/>
    </row>
    <row r="26" spans="1:9" ht="15" customHeight="1">
      <c r="A26" s="258"/>
      <c r="B26" s="53"/>
      <c r="C26" s="53"/>
      <c r="D26" s="53"/>
      <c r="E26" s="44"/>
      <c r="F26" s="166"/>
      <c r="G26" s="166"/>
      <c r="H26" s="168"/>
      <c r="I26" s="260"/>
    </row>
    <row r="27" spans="1:9" ht="15" customHeight="1">
      <c r="A27" s="258"/>
      <c r="B27" s="53"/>
      <c r="C27" s="53"/>
      <c r="D27" s="53"/>
      <c r="E27" s="44"/>
      <c r="F27" s="166"/>
      <c r="G27" s="166"/>
      <c r="H27" s="168"/>
      <c r="I27" s="260"/>
    </row>
    <row r="28" spans="1:9" ht="15" customHeight="1">
      <c r="A28" s="258"/>
      <c r="B28" s="53"/>
      <c r="C28" s="53"/>
      <c r="D28" s="53"/>
      <c r="E28" s="44"/>
      <c r="F28" s="166"/>
      <c r="G28" s="166"/>
      <c r="H28" s="168"/>
      <c r="I28" s="260"/>
    </row>
    <row r="29" spans="1:9" ht="15" customHeight="1">
      <c r="A29" s="258"/>
      <c r="B29" s="53"/>
      <c r="C29" s="53"/>
      <c r="D29" s="53"/>
      <c r="E29" s="44"/>
      <c r="F29" s="166"/>
      <c r="G29" s="166"/>
      <c r="H29" s="168"/>
      <c r="I29" s="260"/>
    </row>
    <row r="30" spans="1:9" ht="15" customHeight="1">
      <c r="A30" s="261"/>
      <c r="B30" s="53"/>
      <c r="C30" s="53"/>
      <c r="D30" s="53"/>
      <c r="E30" s="44"/>
      <c r="F30" s="166"/>
      <c r="G30" s="166"/>
      <c r="H30" s="168"/>
      <c r="I30" s="260"/>
    </row>
    <row r="31" spans="1:9" ht="15" customHeight="1">
      <c r="A31" s="262"/>
      <c r="B31" s="53"/>
      <c r="C31" s="53"/>
      <c r="D31" s="53"/>
      <c r="E31" s="44"/>
      <c r="F31" s="166"/>
      <c r="G31" s="166"/>
      <c r="H31" s="168"/>
      <c r="I31" s="260"/>
    </row>
    <row r="32" spans="1:9" ht="15" customHeight="1">
      <c r="A32" s="262"/>
      <c r="B32" s="53"/>
      <c r="C32" s="53"/>
      <c r="D32" s="53"/>
      <c r="E32" s="44"/>
      <c r="F32" s="166"/>
      <c r="G32" s="166"/>
      <c r="H32" s="168"/>
      <c r="I32" s="260"/>
    </row>
    <row r="33" spans="1:9" ht="15" customHeight="1">
      <c r="A33" s="262"/>
      <c r="B33" s="138"/>
      <c r="C33" s="53"/>
      <c r="D33" s="53"/>
      <c r="E33" s="44"/>
      <c r="F33" s="166"/>
      <c r="G33" s="166"/>
      <c r="H33" s="168"/>
      <c r="I33" s="260"/>
    </row>
    <row r="34" spans="1:9" ht="15" customHeight="1">
      <c r="A34" s="258"/>
      <c r="B34" s="53"/>
      <c r="C34" s="53"/>
      <c r="D34" s="53"/>
      <c r="E34" s="44"/>
      <c r="F34" s="166"/>
      <c r="G34" s="166"/>
      <c r="H34" s="168"/>
      <c r="I34" s="260"/>
    </row>
    <row r="35" spans="1:9" ht="15" customHeight="1">
      <c r="A35" s="258"/>
      <c r="B35" s="53"/>
      <c r="C35" s="53"/>
      <c r="D35" s="53"/>
      <c r="E35" s="44"/>
      <c r="F35" s="166"/>
      <c r="G35" s="166"/>
      <c r="H35" s="168"/>
      <c r="I35" s="260"/>
    </row>
    <row r="36" spans="1:9" ht="15" customHeight="1">
      <c r="A36" s="258"/>
      <c r="B36" s="53"/>
      <c r="C36" s="53"/>
      <c r="D36" s="53"/>
      <c r="E36" s="44"/>
      <c r="F36" s="166"/>
      <c r="G36" s="166"/>
      <c r="H36" s="168"/>
      <c r="I36" s="260"/>
    </row>
    <row r="37" spans="1:9" ht="15" customHeight="1">
      <c r="A37" s="258"/>
      <c r="B37" s="53"/>
      <c r="C37" s="53"/>
      <c r="D37" s="53"/>
      <c r="E37" s="44"/>
      <c r="F37" s="166"/>
      <c r="G37" s="166"/>
      <c r="H37" s="168"/>
      <c r="I37" s="260"/>
    </row>
    <row r="38" spans="1:9" ht="15" customHeight="1">
      <c r="A38" s="261"/>
      <c r="B38" s="53"/>
      <c r="C38" s="53"/>
      <c r="D38" s="53"/>
      <c r="E38" s="44"/>
      <c r="F38" s="166"/>
      <c r="G38" s="166"/>
      <c r="H38" s="168"/>
      <c r="I38" s="260"/>
    </row>
    <row r="39" spans="1:9" ht="15" customHeight="1">
      <c r="A39" s="258"/>
      <c r="B39" s="53"/>
      <c r="C39" s="53"/>
      <c r="D39" s="53"/>
      <c r="E39" s="44"/>
      <c r="F39" s="166"/>
      <c r="G39" s="166"/>
      <c r="H39" s="168"/>
      <c r="I39" s="260"/>
    </row>
    <row r="40" spans="1:9" ht="15" customHeight="1">
      <c r="A40" s="258"/>
      <c r="B40" s="53"/>
      <c r="C40" s="53"/>
      <c r="D40" s="53"/>
      <c r="E40" s="44"/>
      <c r="F40" s="166"/>
      <c r="G40" s="166"/>
      <c r="H40" s="168"/>
      <c r="I40" s="260"/>
    </row>
    <row r="41" spans="1:9" ht="15" customHeight="1">
      <c r="A41" s="261"/>
      <c r="B41" s="53"/>
      <c r="C41" s="53"/>
      <c r="D41" s="53"/>
      <c r="E41" s="44"/>
      <c r="F41" s="170"/>
      <c r="G41" s="166"/>
      <c r="H41" s="168"/>
      <c r="I41" s="260"/>
    </row>
    <row r="42" spans="1:9" ht="15" customHeight="1">
      <c r="A42" s="258"/>
      <c r="B42" s="53"/>
      <c r="C42" s="53"/>
      <c r="D42" s="53"/>
      <c r="E42" s="44"/>
      <c r="F42" s="166"/>
      <c r="G42" s="166"/>
      <c r="H42" s="168"/>
      <c r="I42" s="260"/>
    </row>
    <row r="43" spans="1:9" ht="15" customHeight="1">
      <c r="A43" s="261"/>
      <c r="B43" s="53"/>
      <c r="C43" s="53"/>
      <c r="D43" s="53"/>
      <c r="E43" s="44"/>
      <c r="F43" s="169"/>
      <c r="G43" s="166"/>
      <c r="H43" s="168"/>
      <c r="I43" s="260"/>
    </row>
    <row r="44" spans="1:9" ht="15" customHeight="1">
      <c r="A44" s="258"/>
      <c r="B44" s="53"/>
      <c r="C44" s="53"/>
      <c r="D44" s="53"/>
      <c r="E44" s="44"/>
      <c r="F44" s="166"/>
      <c r="G44" s="166"/>
      <c r="H44" s="168"/>
      <c r="I44" s="260"/>
    </row>
    <row r="45" spans="1:9" ht="15" customHeight="1">
      <c r="A45" s="258"/>
      <c r="B45" s="53"/>
      <c r="C45" s="53"/>
      <c r="D45" s="53"/>
      <c r="E45" s="44"/>
      <c r="F45" s="166"/>
      <c r="G45" s="166"/>
      <c r="H45" s="168"/>
      <c r="I45" s="260"/>
    </row>
    <row r="46" spans="1:9" ht="15" customHeight="1">
      <c r="A46" s="258"/>
      <c r="B46" s="53"/>
      <c r="C46" s="53"/>
      <c r="D46" s="53"/>
      <c r="E46" s="44"/>
      <c r="F46" s="166"/>
      <c r="G46" s="166"/>
      <c r="H46" s="168"/>
      <c r="I46" s="260"/>
    </row>
    <row r="47" spans="1:9" ht="15" customHeight="1">
      <c r="A47" s="258"/>
      <c r="B47" s="53"/>
      <c r="C47" s="53"/>
      <c r="D47" s="53"/>
      <c r="E47" s="44"/>
      <c r="F47" s="166"/>
      <c r="G47" s="166"/>
      <c r="H47" s="168"/>
      <c r="I47" s="260"/>
    </row>
    <row r="48" spans="1:9" ht="15" customHeight="1">
      <c r="A48" s="258"/>
      <c r="B48" s="53"/>
      <c r="C48" s="53"/>
      <c r="D48" s="53"/>
      <c r="E48" s="44"/>
      <c r="F48" s="166"/>
      <c r="G48" s="166"/>
      <c r="H48" s="168"/>
      <c r="I48" s="260"/>
    </row>
    <row r="49" spans="1:9" ht="15" customHeight="1">
      <c r="A49" s="258"/>
      <c r="B49" s="53"/>
      <c r="C49" s="53"/>
      <c r="D49" s="53"/>
      <c r="E49" s="44"/>
      <c r="F49" s="166"/>
      <c r="G49" s="166"/>
      <c r="H49" s="168"/>
      <c r="I49" s="260"/>
    </row>
    <row r="50" spans="1:9" ht="15" customHeight="1">
      <c r="A50" s="258"/>
      <c r="B50" s="53"/>
      <c r="C50" s="53"/>
      <c r="D50" s="53"/>
      <c r="E50" s="44"/>
      <c r="F50" s="166"/>
      <c r="G50" s="166"/>
      <c r="H50" s="168"/>
      <c r="I50" s="260"/>
    </row>
    <row r="51" spans="1:9" ht="15" customHeight="1">
      <c r="A51" s="258"/>
      <c r="B51" s="53"/>
      <c r="C51" s="53"/>
      <c r="D51" s="53"/>
      <c r="E51" s="44"/>
      <c r="F51" s="166"/>
      <c r="G51" s="166"/>
      <c r="H51" s="168"/>
      <c r="I51" s="260"/>
    </row>
    <row r="52" spans="1:9" ht="15" customHeight="1">
      <c r="A52" s="261"/>
      <c r="B52" s="53"/>
      <c r="C52" s="53"/>
      <c r="D52" s="53"/>
      <c r="E52" s="44"/>
      <c r="F52" s="166"/>
      <c r="G52" s="166"/>
      <c r="H52" s="168"/>
      <c r="I52" s="260"/>
    </row>
    <row r="53" spans="1:9" ht="15" customHeight="1">
      <c r="A53" s="258"/>
      <c r="B53" s="53"/>
      <c r="C53" s="53"/>
      <c r="D53" s="53"/>
      <c r="E53" s="44"/>
      <c r="F53" s="166"/>
      <c r="G53" s="166"/>
      <c r="H53" s="168"/>
      <c r="I53" s="260"/>
    </row>
    <row r="54" spans="1:9" ht="15" customHeight="1">
      <c r="A54" s="258"/>
      <c r="B54" s="53"/>
      <c r="C54" s="53"/>
      <c r="D54" s="53"/>
      <c r="E54" s="44"/>
      <c r="F54" s="166"/>
      <c r="G54" s="166"/>
      <c r="H54" s="168"/>
      <c r="I54" s="260"/>
    </row>
    <row r="55" spans="1:9" ht="15" customHeight="1">
      <c r="A55" s="262"/>
      <c r="B55" s="139"/>
      <c r="C55" s="53"/>
      <c r="D55" s="53"/>
      <c r="E55" s="44"/>
      <c r="F55" s="169"/>
      <c r="G55" s="166"/>
      <c r="H55" s="168"/>
      <c r="I55" s="260"/>
    </row>
    <row r="56" spans="1:9" ht="15" customHeight="1">
      <c r="A56" s="262"/>
      <c r="B56" s="139"/>
      <c r="C56" s="53"/>
      <c r="D56" s="53"/>
      <c r="E56" s="44"/>
      <c r="F56" s="169"/>
      <c r="G56" s="166"/>
      <c r="H56" s="168"/>
      <c r="I56" s="260"/>
    </row>
    <row r="57" spans="1:9" ht="15" customHeight="1">
      <c r="A57" s="262"/>
      <c r="B57" s="139"/>
      <c r="C57" s="53"/>
      <c r="D57" s="53"/>
      <c r="E57" s="44"/>
      <c r="F57" s="169"/>
      <c r="G57" s="166"/>
      <c r="H57" s="168"/>
      <c r="I57" s="260"/>
    </row>
    <row r="58" spans="1:9" ht="15" customHeight="1">
      <c r="A58" s="258"/>
      <c r="B58" s="53"/>
      <c r="C58" s="53"/>
      <c r="D58" s="53"/>
      <c r="E58" s="44"/>
      <c r="F58" s="166"/>
      <c r="G58" s="166"/>
      <c r="H58" s="168"/>
      <c r="I58" s="260"/>
    </row>
    <row r="59" spans="1:9" ht="15" customHeight="1">
      <c r="A59" s="258"/>
      <c r="B59" s="53"/>
      <c r="C59" s="53"/>
      <c r="D59" s="53"/>
      <c r="E59" s="44"/>
      <c r="F59" s="166"/>
      <c r="G59" s="166"/>
      <c r="H59" s="168"/>
      <c r="I59" s="260"/>
    </row>
    <row r="60" spans="1:9" ht="15" customHeight="1">
      <c r="A60" s="258"/>
      <c r="B60" s="53"/>
      <c r="C60" s="53"/>
      <c r="D60" s="53"/>
      <c r="E60" s="44"/>
      <c r="F60" s="166"/>
      <c r="G60" s="166"/>
      <c r="H60" s="168"/>
      <c r="I60" s="260"/>
    </row>
    <row r="61" spans="1:9" ht="15" customHeight="1">
      <c r="A61" s="258"/>
      <c r="B61" s="53"/>
      <c r="C61" s="53"/>
      <c r="D61" s="53"/>
      <c r="E61" s="44"/>
      <c r="F61" s="166"/>
      <c r="G61" s="166"/>
      <c r="H61" s="168"/>
      <c r="I61" s="260"/>
    </row>
    <row r="62" spans="1:9" ht="15" customHeight="1">
      <c r="A62" s="258"/>
      <c r="B62" s="53"/>
      <c r="C62" s="53"/>
      <c r="D62" s="53"/>
      <c r="E62" s="44"/>
      <c r="F62" s="166"/>
      <c r="G62" s="166"/>
      <c r="H62" s="168"/>
      <c r="I62" s="260"/>
    </row>
    <row r="63" spans="1:9" ht="15" customHeight="1">
      <c r="A63" s="258"/>
      <c r="B63" s="53"/>
      <c r="C63" s="53"/>
      <c r="D63" s="53"/>
      <c r="E63" s="44"/>
      <c r="F63" s="166"/>
      <c r="G63" s="166"/>
      <c r="H63" s="168"/>
      <c r="I63" s="260"/>
    </row>
    <row r="64" spans="1:9" ht="15" customHeight="1">
      <c r="A64" s="258"/>
      <c r="B64" s="53"/>
      <c r="C64" s="53"/>
      <c r="D64" s="53"/>
      <c r="E64" s="44"/>
      <c r="F64" s="166"/>
      <c r="G64" s="166"/>
      <c r="H64" s="168"/>
      <c r="I64" s="260"/>
    </row>
    <row r="65" spans="1:9" ht="15" customHeight="1">
      <c r="A65" s="258"/>
      <c r="B65" s="53"/>
      <c r="C65" s="53"/>
      <c r="D65" s="53"/>
      <c r="E65" s="44"/>
      <c r="F65" s="166"/>
      <c r="G65" s="166"/>
      <c r="H65" s="168"/>
      <c r="I65" s="260"/>
    </row>
    <row r="66" spans="1:9" ht="15" customHeight="1">
      <c r="A66" s="258"/>
      <c r="B66" s="53"/>
      <c r="C66" s="53"/>
      <c r="D66" s="53"/>
      <c r="E66" s="44"/>
      <c r="F66" s="166"/>
      <c r="G66" s="166"/>
      <c r="H66" s="168"/>
      <c r="I66" s="260"/>
    </row>
    <row r="67" spans="1:9" ht="15" customHeight="1" thickBot="1">
      <c r="A67" s="263"/>
      <c r="B67" s="68"/>
      <c r="C67" s="68"/>
      <c r="D67" s="68"/>
      <c r="E67" s="171"/>
      <c r="F67" s="171"/>
      <c r="G67" s="171"/>
      <c r="H67" s="171"/>
      <c r="I67" s="264"/>
    </row>
    <row r="68" spans="1:9" ht="12" customHeight="1" thickTop="1">
      <c r="A68" s="113" t="s">
        <v>22</v>
      </c>
      <c r="B68" s="298"/>
      <c r="C68" s="298"/>
      <c r="D68" s="298"/>
      <c r="E68" s="299"/>
      <c r="F68" s="234"/>
      <c r="G68" s="172"/>
      <c r="H68" s="173" t="s">
        <v>3</v>
      </c>
      <c r="I68" s="114" t="s">
        <v>3</v>
      </c>
    </row>
    <row r="69" spans="1:9" ht="15.75" customHeight="1">
      <c r="A69" s="265" t="s">
        <v>23</v>
      </c>
      <c r="B69" s="30"/>
      <c r="C69" s="30"/>
      <c r="D69" s="30"/>
      <c r="E69" s="174"/>
      <c r="F69" s="174"/>
      <c r="G69" s="166"/>
      <c r="H69" s="167">
        <f>0.13*(G69)</f>
        <v>0</v>
      </c>
      <c r="I69" s="115">
        <f>G69+H69</f>
        <v>0</v>
      </c>
    </row>
    <row r="70" spans="1:9" ht="12" customHeight="1" thickBot="1">
      <c r="A70" s="116" t="s">
        <v>22</v>
      </c>
      <c r="B70" s="300"/>
      <c r="C70" s="300"/>
      <c r="D70" s="300"/>
      <c r="E70" s="301"/>
      <c r="F70" s="235"/>
      <c r="G70" s="175"/>
      <c r="H70" s="176" t="s">
        <v>3</v>
      </c>
      <c r="I70" s="117" t="s">
        <v>3</v>
      </c>
    </row>
    <row r="71" spans="1:9" ht="12" customHeight="1" thickTop="1">
      <c r="A71" s="266"/>
      <c r="B71" s="31"/>
      <c r="C71" s="31"/>
      <c r="D71" s="31"/>
      <c r="E71" s="31"/>
      <c r="F71" s="31"/>
      <c r="G71" s="31"/>
      <c r="H71" s="31"/>
      <c r="I71" s="267"/>
    </row>
    <row r="72" spans="1:9" ht="12" customHeight="1">
      <c r="A72" s="121"/>
      <c r="B72" s="32" t="s">
        <v>24</v>
      </c>
      <c r="C72" s="41"/>
      <c r="D72" s="41"/>
      <c r="E72" s="41"/>
      <c r="F72" s="41"/>
      <c r="G72" s="41"/>
      <c r="H72" s="41"/>
      <c r="I72" s="100"/>
    </row>
    <row r="73" spans="1:9" ht="12" customHeight="1">
      <c r="A73" s="121"/>
      <c r="B73" s="41"/>
      <c r="C73" s="41"/>
      <c r="D73" s="41"/>
      <c r="E73" s="152"/>
      <c r="F73" s="152"/>
      <c r="G73" s="152"/>
      <c r="H73" s="152"/>
      <c r="I73" s="100"/>
    </row>
    <row r="74" spans="1:9" ht="12" customHeight="1">
      <c r="A74" s="121" t="s">
        <v>25</v>
      </c>
      <c r="B74" s="41"/>
      <c r="C74" s="41"/>
      <c r="D74" s="32"/>
      <c r="E74" s="178"/>
      <c r="F74" s="178"/>
      <c r="G74" s="178"/>
      <c r="H74" s="178"/>
      <c r="I74" s="268"/>
    </row>
    <row r="75" spans="1:9" ht="12" customHeight="1">
      <c r="A75" s="121" t="s">
        <v>26</v>
      </c>
      <c r="B75" s="41"/>
      <c r="C75" s="41"/>
      <c r="D75" s="41"/>
      <c r="E75" s="152"/>
      <c r="F75" s="152"/>
      <c r="G75" s="152"/>
      <c r="H75" s="152"/>
      <c r="I75" s="100"/>
    </row>
    <row r="76" spans="1:9" ht="12" customHeight="1">
      <c r="A76" s="121" t="s">
        <v>27</v>
      </c>
      <c r="B76" s="51"/>
      <c r="C76" s="42"/>
      <c r="D76" s="42"/>
      <c r="E76" s="231"/>
      <c r="F76" s="231"/>
      <c r="G76" s="152"/>
      <c r="H76" s="152"/>
      <c r="I76" s="100"/>
    </row>
    <row r="77" spans="1:9" ht="12" customHeight="1">
      <c r="A77" s="99" t="s">
        <v>28</v>
      </c>
      <c r="B77" s="41"/>
      <c r="C77" s="41"/>
      <c r="D77" s="41"/>
      <c r="E77" s="41"/>
      <c r="F77" s="41"/>
      <c r="G77" s="41"/>
      <c r="H77" s="41"/>
      <c r="I77" s="100"/>
    </row>
    <row r="78" spans="1:9" ht="12" customHeight="1">
      <c r="A78" s="99" t="s">
        <v>29</v>
      </c>
      <c r="B78" s="41"/>
      <c r="C78" s="41"/>
      <c r="D78" s="42"/>
      <c r="E78" s="231"/>
      <c r="F78" s="231"/>
      <c r="G78" s="231"/>
      <c r="H78" s="231"/>
      <c r="I78" s="122"/>
    </row>
    <row r="79" spans="1:9" ht="12" customHeight="1">
      <c r="A79" s="121" t="s">
        <v>30</v>
      </c>
      <c r="B79" s="41"/>
      <c r="C79" s="41"/>
      <c r="D79" s="41"/>
      <c r="E79" s="152"/>
      <c r="F79" s="152"/>
      <c r="G79" s="152"/>
      <c r="H79" s="152"/>
      <c r="I79" s="100"/>
    </row>
    <row r="80" spans="1:9" ht="12" customHeight="1">
      <c r="A80" s="121" t="s">
        <v>31</v>
      </c>
      <c r="B80" s="41"/>
      <c r="C80" s="41"/>
      <c r="D80" s="41"/>
      <c r="E80" s="152"/>
      <c r="F80" s="152"/>
      <c r="G80" s="289" t="s">
        <v>32</v>
      </c>
      <c r="H80" s="289"/>
      <c r="I80" s="290"/>
    </row>
    <row r="81" spans="1:9" ht="12" customHeight="1">
      <c r="A81" s="121" t="s">
        <v>33</v>
      </c>
      <c r="B81" s="41"/>
      <c r="C81" s="41"/>
      <c r="D81" s="41"/>
      <c r="E81" s="41"/>
      <c r="F81" s="41"/>
      <c r="G81" s="41"/>
      <c r="H81" s="41"/>
      <c r="I81" s="100"/>
    </row>
    <row r="82" spans="1:9" ht="12" customHeight="1">
      <c r="A82" s="99" t="s">
        <v>34</v>
      </c>
      <c r="B82" s="41"/>
      <c r="C82" s="41"/>
      <c r="D82" s="41"/>
      <c r="E82" s="41"/>
      <c r="F82" s="41"/>
      <c r="G82" s="291" t="s">
        <v>35</v>
      </c>
      <c r="H82" s="291"/>
      <c r="I82" s="290"/>
    </row>
    <row r="83" spans="1:9" ht="12" customHeight="1">
      <c r="A83" s="269"/>
      <c r="B83" s="25"/>
      <c r="C83" s="25"/>
      <c r="D83" s="25"/>
      <c r="E83" s="179"/>
      <c r="F83" s="176"/>
      <c r="G83" s="176"/>
      <c r="H83" s="176"/>
      <c r="I83" s="270"/>
    </row>
    <row r="84" spans="1:9" ht="15" customHeight="1">
      <c r="A84" s="271" t="s">
        <v>36</v>
      </c>
      <c r="B84" s="131"/>
      <c r="C84" s="27">
        <v>30</v>
      </c>
      <c r="D84" s="13" t="s">
        <v>37</v>
      </c>
      <c r="E84" s="180"/>
      <c r="F84" s="181"/>
      <c r="G84" s="181"/>
      <c r="H84" s="182"/>
      <c r="I84" s="272"/>
    </row>
    <row r="85" spans="1:9" ht="12" customHeight="1" thickBot="1">
      <c r="A85" s="273"/>
      <c r="B85" s="274"/>
      <c r="C85" s="274"/>
      <c r="D85" s="274"/>
      <c r="E85" s="275"/>
      <c r="F85" s="276"/>
      <c r="G85" s="276"/>
      <c r="H85" s="276"/>
      <c r="I85" s="277"/>
    </row>
    <row r="89" spans="1:9">
      <c r="E89" s="183"/>
      <c r="F89" s="177"/>
      <c r="G89" s="177"/>
      <c r="H89" s="177"/>
    </row>
    <row r="92" spans="1:9">
      <c r="E92" s="183"/>
      <c r="F92" s="177"/>
      <c r="G92" s="177"/>
      <c r="H92" s="177"/>
    </row>
    <row r="93" spans="1:9">
      <c r="E93" s="183"/>
      <c r="F93" s="177"/>
      <c r="G93" s="177"/>
      <c r="H93" s="177"/>
    </row>
    <row r="94" spans="1:9">
      <c r="E94" s="183"/>
      <c r="F94" s="177"/>
      <c r="G94" s="177"/>
      <c r="H94" s="177"/>
    </row>
    <row r="95" spans="1:9">
      <c r="E95" s="183"/>
      <c r="F95" s="177"/>
      <c r="G95" s="177"/>
      <c r="H95" s="177"/>
    </row>
    <row r="96" spans="1:9">
      <c r="E96" s="183"/>
      <c r="F96" s="177"/>
      <c r="G96" s="177"/>
      <c r="H96" s="177"/>
    </row>
    <row r="97" spans="5:8">
      <c r="E97" s="183"/>
      <c r="F97" s="177"/>
      <c r="G97" s="177"/>
      <c r="H97" s="177"/>
    </row>
  </sheetData>
  <mergeCells count="5">
    <mergeCell ref="B68:E68"/>
    <mergeCell ref="B70:E70"/>
    <mergeCell ref="H2:I2"/>
    <mergeCell ref="D2:E2"/>
    <mergeCell ref="G6:I6"/>
  </mergeCells>
  <phoneticPr fontId="0" type="noConversion"/>
  <printOptions horizontalCentered="1"/>
  <pageMargins left="0" right="0" top="0.51181102362204722" bottom="0" header="0.51181102362204722" footer="0.51181102362204722"/>
  <pageSetup paperSize="5" scale="81" orientation="portrait" r:id="rId1"/>
  <headerFooter alignWithMargins="0">
    <oddFooter xml:space="preserve">&amp;R&amp;8Revised April 16, 2019 Due To  Deletion of Additional Set Up Charge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FFFF00"/>
    <pageSetUpPr fitToPage="1"/>
  </sheetPr>
  <dimension ref="A1:O99"/>
  <sheetViews>
    <sheetView defaultGridColor="0" view="pageBreakPreview" colorId="22" zoomScaleNormal="100" zoomScaleSheetLayoutView="100" workbookViewId="0">
      <selection activeCell="A35" sqref="A35"/>
    </sheetView>
  </sheetViews>
  <sheetFormatPr defaultColWidth="9.77734375" defaultRowHeight="15"/>
  <cols>
    <col min="1" max="1" width="17.77734375" customWidth="1"/>
    <col min="2" max="2" width="14.33203125" style="4" customWidth="1"/>
    <col min="3" max="3" width="30.109375" style="4" customWidth="1"/>
    <col min="4" max="4" width="9.88671875" customWidth="1"/>
    <col min="5" max="5" width="10.109375" customWidth="1"/>
    <col min="6" max="6" width="8" customWidth="1"/>
    <col min="7" max="7" width="9.5546875" customWidth="1"/>
  </cols>
  <sheetData>
    <row r="1" spans="1:7" ht="12.95" customHeight="1">
      <c r="A1" s="70"/>
      <c r="B1" s="71"/>
      <c r="C1" s="71"/>
      <c r="D1" s="72"/>
      <c r="E1" s="72"/>
      <c r="F1" s="72"/>
      <c r="G1" s="73"/>
    </row>
    <row r="2" spans="1:7" ht="15.95" customHeight="1" thickBot="1">
      <c r="A2" s="74"/>
      <c r="B2" s="13"/>
      <c r="C2" s="236" t="s">
        <v>0</v>
      </c>
      <c r="D2" s="15"/>
      <c r="E2" s="16" t="s">
        <v>1</v>
      </c>
      <c r="F2" s="302">
        <f>'ALL SERIES'!H2</f>
        <v>43922</v>
      </c>
      <c r="G2" s="303"/>
    </row>
    <row r="3" spans="1:7" ht="12" customHeight="1" thickTop="1">
      <c r="A3" s="74"/>
      <c r="B3" s="13"/>
      <c r="C3" s="13"/>
      <c r="D3" s="17"/>
      <c r="E3" s="18"/>
      <c r="F3" s="20"/>
      <c r="G3" s="242"/>
    </row>
    <row r="4" spans="1:7" ht="15.75">
      <c r="A4" s="75" t="s">
        <v>2</v>
      </c>
      <c r="B4" s="191" t="s">
        <v>177</v>
      </c>
      <c r="C4" s="37"/>
      <c r="D4" s="18"/>
      <c r="E4" s="18" t="s">
        <v>3</v>
      </c>
      <c r="F4" s="20" t="s">
        <v>3</v>
      </c>
      <c r="G4" s="242"/>
    </row>
    <row r="5" spans="1:7">
      <c r="A5" s="75" t="s">
        <v>4</v>
      </c>
      <c r="B5" s="77" t="s">
        <v>179</v>
      </c>
      <c r="C5" s="78"/>
      <c r="D5" s="192" t="s">
        <v>6</v>
      </c>
      <c r="E5" s="80" t="s">
        <v>178</v>
      </c>
      <c r="F5" s="80"/>
      <c r="G5" s="81"/>
    </row>
    <row r="6" spans="1:7" ht="12" customHeight="1">
      <c r="A6" s="75"/>
      <c r="B6" s="19" t="s">
        <v>3</v>
      </c>
      <c r="C6" s="19"/>
      <c r="D6" s="18"/>
      <c r="E6" s="18"/>
      <c r="F6" s="20" t="s">
        <v>3</v>
      </c>
      <c r="G6" s="242"/>
    </row>
    <row r="7" spans="1:7" ht="15.75">
      <c r="A7" s="75" t="s">
        <v>7</v>
      </c>
      <c r="B7" s="230">
        <f>'ALL SERIES'!B7</f>
        <v>0</v>
      </c>
      <c r="C7" s="78"/>
      <c r="D7" s="18"/>
      <c r="E7" s="18"/>
      <c r="F7" s="20"/>
      <c r="G7" s="242"/>
    </row>
    <row r="8" spans="1:7" ht="12" customHeight="1">
      <c r="A8" s="75"/>
      <c r="B8" s="19" t="s">
        <v>3</v>
      </c>
      <c r="C8" s="19"/>
      <c r="D8" s="18"/>
      <c r="E8" s="20" t="s">
        <v>8</v>
      </c>
      <c r="F8" s="20"/>
      <c r="G8" s="242"/>
    </row>
    <row r="9" spans="1:7" ht="12" customHeight="1">
      <c r="A9" s="75" t="s">
        <v>9</v>
      </c>
      <c r="B9" s="77" t="s">
        <v>10</v>
      </c>
      <c r="C9" s="19"/>
      <c r="D9" s="18"/>
      <c r="E9" s="80" t="str">
        <f>'ALL SERIES'!G9</f>
        <v>April 1, 2020 to March 31, 2021</v>
      </c>
      <c r="F9" s="80"/>
      <c r="G9" s="81"/>
    </row>
    <row r="10" spans="1:7" ht="12" customHeight="1" thickBot="1">
      <c r="A10" s="243"/>
      <c r="B10" s="21"/>
      <c r="C10" s="22"/>
      <c r="D10" s="23"/>
      <c r="E10" s="23"/>
      <c r="F10" s="23"/>
      <c r="G10" s="244"/>
    </row>
    <row r="11" spans="1:7" ht="15" customHeight="1" thickTop="1" thickBot="1">
      <c r="A11" s="245"/>
      <c r="B11" s="34"/>
      <c r="C11" s="35"/>
      <c r="D11" s="35"/>
      <c r="E11" s="34"/>
      <c r="F11" s="40" t="s">
        <v>11</v>
      </c>
      <c r="G11" s="246" t="s">
        <v>12</v>
      </c>
    </row>
    <row r="12" spans="1:7" ht="12" customHeight="1" thickTop="1">
      <c r="A12" s="247" t="s">
        <v>13</v>
      </c>
      <c r="B12" s="5" t="s">
        <v>14</v>
      </c>
      <c r="C12" s="6"/>
      <c r="D12" s="54"/>
      <c r="E12" s="211" t="s">
        <v>15</v>
      </c>
      <c r="F12" s="36"/>
      <c r="G12" s="248"/>
    </row>
    <row r="13" spans="1:7" ht="12" customHeight="1">
      <c r="A13" s="249" t="s">
        <v>3</v>
      </c>
      <c r="B13" s="7"/>
      <c r="C13" s="8"/>
      <c r="D13" s="55"/>
      <c r="E13" s="212" t="s">
        <v>16</v>
      </c>
      <c r="F13" s="1"/>
      <c r="G13" s="250"/>
    </row>
    <row r="14" spans="1:7" ht="12" customHeight="1">
      <c r="A14" s="251" t="s">
        <v>17</v>
      </c>
      <c r="B14" s="9"/>
      <c r="C14" s="10"/>
      <c r="D14" s="55"/>
      <c r="E14" s="213">
        <v>590</v>
      </c>
      <c r="F14" s="1"/>
      <c r="G14" s="250"/>
    </row>
    <row r="15" spans="1:7" ht="15" customHeight="1">
      <c r="A15" s="252"/>
      <c r="B15" s="11"/>
      <c r="C15" s="11"/>
      <c r="D15" s="56"/>
      <c r="E15" s="214">
        <v>1</v>
      </c>
      <c r="F15" s="11">
        <v>0.13</v>
      </c>
      <c r="G15" s="253"/>
    </row>
    <row r="16" spans="1:7" ht="15.95" customHeight="1">
      <c r="A16" s="305" t="s">
        <v>38</v>
      </c>
      <c r="B16" s="306"/>
      <c r="C16" s="306"/>
      <c r="D16" s="306"/>
      <c r="E16" s="306"/>
      <c r="F16" s="306"/>
      <c r="G16" s="307"/>
    </row>
    <row r="17" spans="1:15" ht="15" customHeight="1">
      <c r="A17" s="258"/>
      <c r="B17" s="53"/>
      <c r="C17" s="53"/>
      <c r="D17" s="44"/>
      <c r="E17" s="44"/>
      <c r="F17" s="195"/>
      <c r="G17" s="260"/>
    </row>
    <row r="18" spans="1:15" ht="15" customHeight="1">
      <c r="A18" s="278" t="s">
        <v>39</v>
      </c>
      <c r="B18" s="53"/>
      <c r="C18" s="53"/>
      <c r="D18" s="44"/>
      <c r="E18" s="44"/>
      <c r="F18" s="195"/>
      <c r="G18" s="260"/>
    </row>
    <row r="19" spans="1:15" ht="15" customHeight="1">
      <c r="A19" s="279" t="s">
        <v>40</v>
      </c>
      <c r="B19" s="215" t="s">
        <v>41</v>
      </c>
      <c r="C19" s="216"/>
      <c r="D19" s="193"/>
      <c r="E19" s="197"/>
      <c r="F19" s="194">
        <f>E19*$F$15</f>
        <v>0</v>
      </c>
      <c r="G19" s="259">
        <f>E19+F19</f>
        <v>0</v>
      </c>
    </row>
    <row r="20" spans="1:15" ht="15" customHeight="1">
      <c r="A20" s="279" t="s">
        <v>42</v>
      </c>
      <c r="B20" s="215" t="s">
        <v>43</v>
      </c>
      <c r="C20" s="216"/>
      <c r="D20" s="44"/>
      <c r="E20" s="197"/>
      <c r="F20" s="194">
        <f t="shared" ref="F20:F22" si="0">E20*$F$15</f>
        <v>0</v>
      </c>
      <c r="G20" s="259">
        <f t="shared" ref="G20:G22" si="1">E20+F20</f>
        <v>0</v>
      </c>
    </row>
    <row r="21" spans="1:15" ht="15" customHeight="1">
      <c r="A21" s="279" t="s">
        <v>44</v>
      </c>
      <c r="B21" s="215" t="s">
        <v>45</v>
      </c>
      <c r="C21" s="53"/>
      <c r="D21" s="193"/>
      <c r="E21" s="197"/>
      <c r="F21" s="194">
        <f t="shared" si="0"/>
        <v>0</v>
      </c>
      <c r="G21" s="259">
        <f t="shared" si="1"/>
        <v>0</v>
      </c>
    </row>
    <row r="22" spans="1:15" ht="15" customHeight="1">
      <c r="A22" s="279" t="str">
        <f>'ALL SERIES'!B19</f>
        <v>YWMH31017HW</v>
      </c>
      <c r="B22" s="53" t="str">
        <f>'ALL SERIES'!C19</f>
        <v>White OTR Microwave w/ Hood</v>
      </c>
      <c r="C22" s="53"/>
      <c r="D22" s="44"/>
      <c r="E22" s="197"/>
      <c r="F22" s="194">
        <f t="shared" si="0"/>
        <v>0</v>
      </c>
      <c r="G22" s="259">
        <f t="shared" si="1"/>
        <v>0</v>
      </c>
    </row>
    <row r="23" spans="1:15" ht="15" customHeight="1">
      <c r="A23" s="258"/>
      <c r="B23" s="53"/>
      <c r="C23" s="53"/>
      <c r="D23" s="44"/>
      <c r="E23" s="197"/>
      <c r="F23" s="195"/>
      <c r="G23" s="260"/>
    </row>
    <row r="24" spans="1:15" ht="15" customHeight="1">
      <c r="A24" s="278" t="s">
        <v>46</v>
      </c>
      <c r="B24" s="215"/>
      <c r="C24" s="53"/>
      <c r="D24" s="193"/>
      <c r="E24" s="197"/>
      <c r="F24" s="194"/>
      <c r="G24" s="259"/>
    </row>
    <row r="25" spans="1:15" ht="15" customHeight="1">
      <c r="A25" s="279" t="s">
        <v>152</v>
      </c>
      <c r="B25" s="53" t="s">
        <v>153</v>
      </c>
      <c r="C25" s="53"/>
      <c r="D25" s="53"/>
      <c r="E25" s="197"/>
      <c r="F25" s="325">
        <f t="shared" ref="F25:F26" si="2">E25*$F$15</f>
        <v>0</v>
      </c>
      <c r="G25" s="326">
        <f t="shared" ref="G25:G26" si="3">E25+F25</f>
        <v>0</v>
      </c>
      <c r="H25" s="327"/>
      <c r="I25" s="327"/>
      <c r="J25" s="327"/>
      <c r="K25" s="327"/>
      <c r="L25" s="327"/>
      <c r="M25" s="327"/>
      <c r="N25" s="327"/>
      <c r="O25" s="327"/>
    </row>
    <row r="26" spans="1:15" ht="15" customHeight="1">
      <c r="A26" s="279" t="s">
        <v>184</v>
      </c>
      <c r="B26" s="53" t="s">
        <v>154</v>
      </c>
      <c r="C26" s="53"/>
      <c r="D26" s="53"/>
      <c r="E26" s="197"/>
      <c r="F26" s="325">
        <f t="shared" si="2"/>
        <v>0</v>
      </c>
      <c r="G26" s="326">
        <f t="shared" si="3"/>
        <v>0</v>
      </c>
      <c r="H26" s="327"/>
      <c r="I26" s="327"/>
      <c r="J26" s="327"/>
      <c r="K26" s="327"/>
      <c r="L26" s="327"/>
      <c r="M26" s="327"/>
      <c r="N26" s="327"/>
      <c r="O26" s="327"/>
    </row>
    <row r="27" spans="1:15" ht="15" customHeight="1">
      <c r="A27" s="258"/>
      <c r="B27" s="53"/>
      <c r="C27" s="53"/>
      <c r="D27" s="44"/>
      <c r="E27" s="197"/>
      <c r="F27" s="195"/>
      <c r="G27" s="260"/>
    </row>
    <row r="28" spans="1:15" ht="15" customHeight="1">
      <c r="A28" s="278" t="s">
        <v>48</v>
      </c>
      <c r="B28" s="196"/>
      <c r="C28" s="53"/>
      <c r="D28" s="197"/>
      <c r="E28" s="197"/>
      <c r="F28" s="195">
        <f>E28*$F$15</f>
        <v>0</v>
      </c>
      <c r="G28" s="260">
        <f>SUM(D28:F28)</f>
        <v>0</v>
      </c>
    </row>
    <row r="29" spans="1:15" ht="15" customHeight="1">
      <c r="A29" s="278" t="str">
        <f>'ALL SERIES'!A20</f>
        <v xml:space="preserve">Including Delivery and installation </v>
      </c>
      <c r="B29" s="215"/>
      <c r="C29" s="53"/>
      <c r="D29" s="44"/>
      <c r="E29" s="197"/>
      <c r="F29" s="195"/>
      <c r="G29" s="260"/>
    </row>
    <row r="30" spans="1:15" ht="15" customHeight="1">
      <c r="A30" s="279"/>
      <c r="B30" s="53"/>
      <c r="C30" s="53"/>
      <c r="D30" s="44"/>
      <c r="E30" s="197"/>
      <c r="F30" s="194"/>
      <c r="G30" s="259"/>
    </row>
    <row r="31" spans="1:15" ht="15" customHeight="1">
      <c r="A31" s="279"/>
      <c r="B31" s="53"/>
      <c r="C31" s="53"/>
      <c r="D31" s="44"/>
      <c r="E31" s="197"/>
      <c r="F31" s="194"/>
      <c r="G31" s="259"/>
    </row>
    <row r="32" spans="1:15" ht="15" customHeight="1">
      <c r="A32" s="279"/>
      <c r="B32" s="53"/>
      <c r="C32" s="53"/>
      <c r="D32" s="44"/>
      <c r="E32" s="197"/>
      <c r="F32" s="194"/>
      <c r="G32" s="259"/>
    </row>
    <row r="33" spans="1:7" ht="15" customHeight="1">
      <c r="A33" s="279"/>
      <c r="B33" s="53"/>
      <c r="C33" s="53"/>
      <c r="D33" s="44"/>
      <c r="E33" s="197"/>
      <c r="F33" s="194"/>
      <c r="G33" s="259"/>
    </row>
    <row r="34" spans="1:7" ht="15" customHeight="1">
      <c r="A34" s="258"/>
      <c r="B34" s="53"/>
      <c r="C34" s="53"/>
      <c r="D34" s="44"/>
      <c r="E34" s="44"/>
      <c r="F34" s="195"/>
      <c r="G34" s="260"/>
    </row>
    <row r="35" spans="1:7" ht="15" customHeight="1">
      <c r="A35" s="258"/>
      <c r="B35" s="53"/>
      <c r="C35" s="53"/>
      <c r="D35" s="44"/>
      <c r="E35" s="44"/>
      <c r="F35" s="195"/>
      <c r="G35" s="260"/>
    </row>
    <row r="36" spans="1:7" ht="15" customHeight="1">
      <c r="A36" s="258"/>
      <c r="B36" s="53"/>
      <c r="C36" s="53"/>
      <c r="D36" s="44"/>
      <c r="E36" s="44"/>
      <c r="F36" s="195"/>
      <c r="G36" s="260"/>
    </row>
    <row r="37" spans="1:7" ht="15" customHeight="1">
      <c r="A37" s="258"/>
      <c r="B37" s="53"/>
      <c r="C37" s="53"/>
      <c r="D37" s="197"/>
      <c r="E37" s="197"/>
      <c r="F37" s="198"/>
      <c r="G37" s="280"/>
    </row>
    <row r="38" spans="1:7" ht="15" customHeight="1">
      <c r="A38" s="258"/>
      <c r="B38" s="53"/>
      <c r="C38" s="53"/>
      <c r="D38" s="44"/>
      <c r="E38" s="44"/>
      <c r="F38" s="195"/>
      <c r="G38" s="260"/>
    </row>
    <row r="39" spans="1:7" ht="15" customHeight="1">
      <c r="A39" s="258"/>
      <c r="B39" s="53"/>
      <c r="C39" s="53"/>
      <c r="D39" s="44"/>
      <c r="E39" s="44"/>
      <c r="F39" s="195"/>
      <c r="G39" s="260"/>
    </row>
    <row r="40" spans="1:7" ht="15" customHeight="1">
      <c r="A40" s="258"/>
      <c r="B40" s="53"/>
      <c r="C40" s="53"/>
      <c r="D40" s="44"/>
      <c r="E40" s="44"/>
      <c r="F40" s="195"/>
      <c r="G40" s="260"/>
    </row>
    <row r="41" spans="1:7" ht="15" customHeight="1">
      <c r="A41" s="258"/>
      <c r="B41" s="53"/>
      <c r="C41" s="53"/>
      <c r="D41" s="44"/>
      <c r="E41" s="44"/>
      <c r="F41" s="195"/>
      <c r="G41" s="260"/>
    </row>
    <row r="42" spans="1:7" ht="15" customHeight="1">
      <c r="A42" s="258"/>
      <c r="B42" s="53"/>
      <c r="C42" s="53"/>
      <c r="D42" s="44"/>
      <c r="E42" s="44"/>
      <c r="F42" s="195"/>
      <c r="G42" s="260"/>
    </row>
    <row r="43" spans="1:7" ht="15" customHeight="1">
      <c r="A43" s="258"/>
      <c r="B43" s="53"/>
      <c r="C43" s="53"/>
      <c r="D43" s="44"/>
      <c r="E43" s="44"/>
      <c r="F43" s="195"/>
      <c r="G43" s="260"/>
    </row>
    <row r="44" spans="1:7" ht="15" customHeight="1">
      <c r="A44" s="258"/>
      <c r="B44" s="53"/>
      <c r="C44" s="53"/>
      <c r="D44" s="199"/>
      <c r="E44" s="44"/>
      <c r="F44" s="195"/>
      <c r="G44" s="260"/>
    </row>
    <row r="45" spans="1:7" ht="15" customHeight="1">
      <c r="A45" s="258"/>
      <c r="B45" s="53"/>
      <c r="C45" s="53"/>
      <c r="D45" s="199"/>
      <c r="E45" s="44"/>
      <c r="F45" s="195"/>
      <c r="G45" s="260"/>
    </row>
    <row r="46" spans="1:7" ht="15" customHeight="1">
      <c r="A46" s="258"/>
      <c r="B46" s="53"/>
      <c r="C46" s="53"/>
      <c r="D46" s="199"/>
      <c r="E46" s="44"/>
      <c r="F46" s="195"/>
      <c r="G46" s="260"/>
    </row>
    <row r="47" spans="1:7" ht="15" customHeight="1">
      <c r="A47" s="258"/>
      <c r="B47" s="53"/>
      <c r="C47" s="53"/>
      <c r="D47" s="44"/>
      <c r="E47" s="44"/>
      <c r="F47" s="195"/>
      <c r="G47" s="260"/>
    </row>
    <row r="48" spans="1:7" ht="15" customHeight="1">
      <c r="A48" s="258"/>
      <c r="B48" s="53"/>
      <c r="C48" s="53"/>
      <c r="D48" s="44"/>
      <c r="E48" s="44"/>
      <c r="F48" s="195"/>
      <c r="G48" s="260"/>
    </row>
    <row r="49" spans="1:7" ht="15" customHeight="1">
      <c r="A49" s="258"/>
      <c r="B49" s="53"/>
      <c r="C49" s="53"/>
      <c r="D49" s="44"/>
      <c r="E49" s="44"/>
      <c r="F49" s="195"/>
      <c r="G49" s="260"/>
    </row>
    <row r="50" spans="1:7" ht="15" customHeight="1">
      <c r="A50" s="258"/>
      <c r="B50" s="53"/>
      <c r="C50" s="53"/>
      <c r="D50" s="200"/>
      <c r="E50" s="44"/>
      <c r="F50" s="195"/>
      <c r="G50" s="260"/>
    </row>
    <row r="51" spans="1:7" ht="15" customHeight="1">
      <c r="A51" s="258"/>
      <c r="B51" s="53"/>
      <c r="C51" s="53"/>
      <c r="D51" s="44"/>
      <c r="E51" s="44"/>
      <c r="F51" s="195"/>
      <c r="G51" s="260"/>
    </row>
    <row r="52" spans="1:7" ht="15" customHeight="1">
      <c r="A52" s="258"/>
      <c r="B52" s="53"/>
      <c r="C52" s="53"/>
      <c r="D52" s="44"/>
      <c r="E52" s="44"/>
      <c r="F52" s="195"/>
      <c r="G52" s="260"/>
    </row>
    <row r="53" spans="1:7" ht="15" customHeight="1">
      <c r="A53" s="258"/>
      <c r="B53" s="53"/>
      <c r="C53" s="53"/>
      <c r="D53" s="44"/>
      <c r="E53" s="44"/>
      <c r="F53" s="195"/>
      <c r="G53" s="260"/>
    </row>
    <row r="54" spans="1:7" ht="15" customHeight="1">
      <c r="A54" s="258"/>
      <c r="B54" s="53"/>
      <c r="C54" s="53"/>
      <c r="D54" s="201"/>
      <c r="E54" s="44"/>
      <c r="F54" s="195"/>
      <c r="G54" s="260"/>
    </row>
    <row r="55" spans="1:7" ht="15" customHeight="1">
      <c r="A55" s="258"/>
      <c r="B55" s="53"/>
      <c r="C55" s="53"/>
      <c r="D55" s="44"/>
      <c r="E55" s="44"/>
      <c r="F55" s="195"/>
      <c r="G55" s="260"/>
    </row>
    <row r="56" spans="1:7" ht="15" customHeight="1">
      <c r="A56" s="258"/>
      <c r="B56" s="53"/>
      <c r="C56" s="53"/>
      <c r="D56" s="44"/>
      <c r="E56" s="44"/>
      <c r="F56" s="195"/>
      <c r="G56" s="260"/>
    </row>
    <row r="57" spans="1:7" ht="15" customHeight="1">
      <c r="A57" s="258"/>
      <c r="B57" s="53"/>
      <c r="C57" s="53"/>
      <c r="D57" s="44"/>
      <c r="E57" s="44"/>
      <c r="F57" s="195"/>
      <c r="G57" s="260"/>
    </row>
    <row r="58" spans="1:7" ht="15" customHeight="1">
      <c r="A58" s="281"/>
      <c r="B58" s="202"/>
      <c r="C58" s="202"/>
      <c r="D58" s="199"/>
      <c r="E58" s="44"/>
      <c r="F58" s="195"/>
      <c r="G58" s="260"/>
    </row>
    <row r="59" spans="1:7" ht="15" customHeight="1">
      <c r="A59" s="281"/>
      <c r="B59" s="202"/>
      <c r="C59" s="202"/>
      <c r="D59" s="199"/>
      <c r="E59" s="44"/>
      <c r="F59" s="195"/>
      <c r="G59" s="260"/>
    </row>
    <row r="60" spans="1:7" ht="15" customHeight="1">
      <c r="A60" s="281"/>
      <c r="B60" s="202"/>
      <c r="C60" s="202"/>
      <c r="D60" s="199"/>
      <c r="E60" s="44"/>
      <c r="F60" s="195"/>
      <c r="G60" s="260"/>
    </row>
    <row r="61" spans="1:7" ht="15" customHeight="1" thickBot="1">
      <c r="A61" s="263"/>
      <c r="B61" s="68"/>
      <c r="C61" s="68"/>
      <c r="D61" s="203"/>
      <c r="E61" s="203"/>
      <c r="F61" s="203"/>
      <c r="G61" s="264"/>
    </row>
    <row r="62" spans="1:7" ht="12" customHeight="1" thickTop="1">
      <c r="A62" s="113" t="s">
        <v>22</v>
      </c>
      <c r="B62" s="298"/>
      <c r="C62" s="298"/>
      <c r="D62" s="233"/>
      <c r="E62" s="204"/>
      <c r="F62" s="24"/>
      <c r="G62" s="114"/>
    </row>
    <row r="63" spans="1:7" ht="15.75" customHeight="1">
      <c r="A63" s="265" t="s">
        <v>23</v>
      </c>
      <c r="B63" s="30"/>
      <c r="C63" s="30"/>
      <c r="D63" s="30"/>
      <c r="E63" s="166">
        <f>UPGRADES!F114</f>
        <v>0</v>
      </c>
      <c r="F63" s="167">
        <f>'ALL SERIES'!H69</f>
        <v>0</v>
      </c>
      <c r="G63" s="115">
        <f>'ALL SERIES'!I69</f>
        <v>0</v>
      </c>
    </row>
    <row r="64" spans="1:7" ht="12" customHeight="1" thickBot="1">
      <c r="A64" s="116" t="s">
        <v>22</v>
      </c>
      <c r="B64" s="300"/>
      <c r="C64" s="300"/>
      <c r="D64" s="205"/>
      <c r="E64" s="206"/>
      <c r="F64" s="207"/>
      <c r="G64" s="282"/>
    </row>
    <row r="65" spans="1:7" ht="12" customHeight="1" thickTop="1">
      <c r="A65" s="266"/>
      <c r="B65" s="31"/>
      <c r="C65" s="31"/>
      <c r="D65" s="31"/>
      <c r="E65" s="31"/>
      <c r="F65" s="31"/>
      <c r="G65" s="267"/>
    </row>
    <row r="66" spans="1:7" ht="12" customHeight="1">
      <c r="A66" s="121"/>
      <c r="B66" s="32" t="s">
        <v>24</v>
      </c>
      <c r="C66" s="41"/>
      <c r="D66" s="41"/>
      <c r="E66" s="41"/>
      <c r="F66" s="41"/>
      <c r="G66" s="100"/>
    </row>
    <row r="67" spans="1:7" ht="12" customHeight="1">
      <c r="A67" s="121"/>
      <c r="B67" s="41"/>
      <c r="C67" s="41"/>
      <c r="D67" s="41"/>
      <c r="E67" s="41"/>
      <c r="F67" s="41"/>
      <c r="G67" s="100"/>
    </row>
    <row r="68" spans="1:7" ht="12" customHeight="1">
      <c r="A68" s="121" t="s">
        <v>25</v>
      </c>
      <c r="B68" s="41"/>
      <c r="C68" s="41"/>
      <c r="D68" s="32"/>
      <c r="E68" s="32"/>
      <c r="F68" s="32"/>
      <c r="G68" s="268"/>
    </row>
    <row r="69" spans="1:7" ht="12" customHeight="1">
      <c r="A69" s="121" t="s">
        <v>26</v>
      </c>
      <c r="B69" s="41"/>
      <c r="C69" s="41"/>
      <c r="D69" s="41"/>
      <c r="E69" s="41"/>
      <c r="F69" s="41"/>
      <c r="G69" s="100"/>
    </row>
    <row r="70" spans="1:7" ht="12" customHeight="1">
      <c r="A70" s="121" t="s">
        <v>27</v>
      </c>
      <c r="B70" s="51"/>
      <c r="C70" s="42"/>
      <c r="D70" s="41"/>
      <c r="E70" s="41"/>
      <c r="F70" s="41"/>
      <c r="G70" s="100"/>
    </row>
    <row r="71" spans="1:7" ht="12" customHeight="1">
      <c r="A71" s="99" t="s">
        <v>28</v>
      </c>
      <c r="B71" s="41"/>
      <c r="C71" s="41"/>
      <c r="D71" s="41"/>
      <c r="E71" s="41"/>
      <c r="F71" s="41"/>
      <c r="G71" s="100"/>
    </row>
    <row r="72" spans="1:7" ht="12" customHeight="1">
      <c r="A72" s="99" t="s">
        <v>29</v>
      </c>
      <c r="B72" s="41"/>
      <c r="C72" s="41"/>
      <c r="D72" s="42"/>
      <c r="E72" s="42"/>
      <c r="F72" s="42"/>
      <c r="G72" s="100"/>
    </row>
    <row r="73" spans="1:7" ht="12" customHeight="1">
      <c r="A73" s="121" t="s">
        <v>30</v>
      </c>
      <c r="B73" s="41"/>
      <c r="C73" s="41"/>
      <c r="D73" s="41"/>
      <c r="E73" s="41"/>
      <c r="F73" s="41"/>
      <c r="G73" s="100"/>
    </row>
    <row r="74" spans="1:7" ht="12" customHeight="1">
      <c r="A74" s="121" t="s">
        <v>31</v>
      </c>
      <c r="B74" s="41"/>
      <c r="C74" s="41"/>
      <c r="D74" s="41"/>
      <c r="E74" s="41"/>
      <c r="F74" s="41"/>
      <c r="G74" s="100"/>
    </row>
    <row r="75" spans="1:7" ht="12" customHeight="1">
      <c r="A75" s="121" t="s">
        <v>33</v>
      </c>
      <c r="B75" s="41"/>
      <c r="C75" s="41"/>
      <c r="D75" s="291" t="s">
        <v>32</v>
      </c>
      <c r="E75" s="291"/>
      <c r="F75" s="291"/>
      <c r="G75" s="290"/>
    </row>
    <row r="76" spans="1:7" ht="12" customHeight="1">
      <c r="A76" s="99" t="s">
        <v>34</v>
      </c>
      <c r="B76" s="41"/>
      <c r="C76" s="41"/>
      <c r="D76" s="292"/>
      <c r="E76" s="292"/>
      <c r="F76" s="292"/>
      <c r="G76" s="293"/>
    </row>
    <row r="77" spans="1:7" ht="12" customHeight="1">
      <c r="A77" s="269"/>
      <c r="B77" s="25"/>
      <c r="C77" s="25"/>
      <c r="D77" s="294" t="s">
        <v>35</v>
      </c>
      <c r="E77" s="295"/>
      <c r="F77" s="296"/>
      <c r="G77" s="297"/>
    </row>
    <row r="78" spans="1:7" ht="15" customHeight="1">
      <c r="A78" s="271" t="s">
        <v>36</v>
      </c>
      <c r="B78" s="131"/>
      <c r="C78" s="27">
        <v>30</v>
      </c>
      <c r="D78" s="13" t="s">
        <v>37</v>
      </c>
      <c r="E78" s="180"/>
      <c r="F78" s="181"/>
      <c r="G78" s="272"/>
    </row>
    <row r="79" spans="1:7" ht="12" customHeight="1" thickBot="1">
      <c r="A79" s="273"/>
      <c r="B79" s="274"/>
      <c r="C79" s="274"/>
      <c r="D79" s="274"/>
      <c r="E79" s="275"/>
      <c r="F79" s="276"/>
      <c r="G79" s="277"/>
    </row>
    <row r="98" spans="1:4">
      <c r="A98" s="208"/>
      <c r="B98" s="209"/>
      <c r="C98" s="209"/>
      <c r="D98" s="210">
        <v>1001</v>
      </c>
    </row>
    <row r="99" spans="1:4">
      <c r="A99" s="208"/>
      <c r="B99" s="209"/>
      <c r="C99" s="209"/>
      <c r="D99" s="210">
        <v>829</v>
      </c>
    </row>
  </sheetData>
  <mergeCells count="4">
    <mergeCell ref="B62:C62"/>
    <mergeCell ref="B64:C64"/>
    <mergeCell ref="F2:G2"/>
    <mergeCell ref="A16:G16"/>
  </mergeCells>
  <printOptions horizontalCentered="1"/>
  <pageMargins left="0" right="0" top="0.51181102362204722" bottom="0" header="0.51181102362204722" footer="0.51181102362204722"/>
  <pageSetup paperSize="5" scale="87" orientation="portrait" r:id="rId1"/>
  <headerFooter alignWithMargins="0">
    <oddFooter>&amp;R&amp;8Revised April 16, 2019 Due To an Incorrect Code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30"/>
  <sheetViews>
    <sheetView view="pageBreakPreview" zoomScaleNormal="100" zoomScaleSheetLayoutView="100" workbookViewId="0">
      <selection activeCell="F127" sqref="F127"/>
    </sheetView>
  </sheetViews>
  <sheetFormatPr defaultColWidth="9.77734375" defaultRowHeight="15"/>
  <cols>
    <col min="1" max="1" width="15.77734375" customWidth="1"/>
    <col min="2" max="2" width="31.5546875" style="4" customWidth="1"/>
    <col min="3" max="3" width="4" style="4" customWidth="1"/>
    <col min="4" max="4" width="5.33203125" style="4" customWidth="1"/>
    <col min="5" max="5" width="9.21875" style="4" customWidth="1"/>
    <col min="6" max="6" width="9.77734375" customWidth="1"/>
    <col min="7" max="7" width="10.109375" customWidth="1"/>
    <col min="8" max="8" width="10.33203125" customWidth="1"/>
    <col min="9" max="9" width="12.21875" bestFit="1" customWidth="1"/>
    <col min="11" max="11" width="12.33203125" customWidth="1"/>
  </cols>
  <sheetData>
    <row r="1" spans="1:13">
      <c r="A1" s="70"/>
      <c r="B1" s="71"/>
      <c r="C1" s="71"/>
      <c r="D1" s="71"/>
      <c r="E1" s="71"/>
      <c r="F1" s="72"/>
      <c r="G1" s="232"/>
      <c r="H1" s="73"/>
      <c r="I1" s="104" t="s">
        <v>49</v>
      </c>
      <c r="J1" s="104"/>
      <c r="K1" s="104"/>
      <c r="L1" s="104"/>
      <c r="M1" s="104"/>
    </row>
    <row r="2" spans="1:13">
      <c r="A2" s="313" t="s">
        <v>0</v>
      </c>
      <c r="B2" s="314"/>
      <c r="C2" s="314"/>
      <c r="D2" s="314"/>
      <c r="E2" s="314"/>
      <c r="F2" s="314"/>
      <c r="G2" s="314"/>
      <c r="H2" s="315"/>
      <c r="I2" s="328" t="s">
        <v>192</v>
      </c>
      <c r="J2" s="103"/>
      <c r="K2" s="103"/>
      <c r="L2" s="103"/>
      <c r="M2" s="103"/>
    </row>
    <row r="3" spans="1:13" ht="15.75">
      <c r="A3" s="74"/>
      <c r="B3" s="13"/>
      <c r="C3" s="13"/>
      <c r="D3" s="13"/>
      <c r="E3" s="13"/>
      <c r="F3" s="16" t="s">
        <v>1</v>
      </c>
      <c r="G3" s="302">
        <f>'ALL SERIES'!H2</f>
        <v>43922</v>
      </c>
      <c r="H3" s="303"/>
      <c r="I3" s="328" t="s">
        <v>193</v>
      </c>
      <c r="J3" s="103"/>
      <c r="K3" s="103"/>
      <c r="L3" s="103"/>
      <c r="M3" s="103"/>
    </row>
    <row r="4" spans="1:13">
      <c r="A4" s="75" t="s">
        <v>2</v>
      </c>
      <c r="B4" s="316" t="s">
        <v>50</v>
      </c>
      <c r="C4" s="316"/>
      <c r="D4" s="316"/>
      <c r="E4" s="316"/>
      <c r="F4" s="316"/>
      <c r="G4" s="18" t="s">
        <v>3</v>
      </c>
      <c r="H4" s="76"/>
    </row>
    <row r="5" spans="1:13">
      <c r="A5" s="75" t="s">
        <v>4</v>
      </c>
      <c r="B5" s="77" t="s">
        <v>51</v>
      </c>
      <c r="C5" s="78"/>
      <c r="D5" s="79"/>
      <c r="E5" s="19"/>
      <c r="F5" s="18" t="s">
        <v>6</v>
      </c>
      <c r="G5" s="80" t="s">
        <v>52</v>
      </c>
      <c r="H5" s="81"/>
    </row>
    <row r="6" spans="1:13">
      <c r="A6" s="75"/>
      <c r="B6" s="19" t="s">
        <v>3</v>
      </c>
      <c r="C6" s="19"/>
      <c r="D6" s="19"/>
      <c r="E6" s="19"/>
      <c r="F6" s="323"/>
      <c r="G6" s="323"/>
      <c r="H6" s="324"/>
    </row>
    <row r="7" spans="1:13" ht="15.75">
      <c r="A7" s="75" t="s">
        <v>7</v>
      </c>
      <c r="B7" s="230">
        <f>'ALL SERIES'!B7</f>
        <v>0</v>
      </c>
      <c r="C7" s="78"/>
      <c r="D7" s="19"/>
      <c r="E7" s="19"/>
      <c r="F7" s="18"/>
      <c r="G7" s="18"/>
      <c r="H7" s="76"/>
    </row>
    <row r="8" spans="1:13">
      <c r="A8" s="75"/>
      <c r="B8" s="19" t="s">
        <v>3</v>
      </c>
      <c r="C8" s="19"/>
      <c r="D8" s="19"/>
      <c r="E8" s="19"/>
      <c r="F8" s="20" t="s">
        <v>8</v>
      </c>
      <c r="G8" s="20"/>
      <c r="H8" s="76"/>
    </row>
    <row r="9" spans="1:13">
      <c r="A9" s="75" t="s">
        <v>9</v>
      </c>
      <c r="B9" s="77" t="s">
        <v>10</v>
      </c>
      <c r="C9" s="19"/>
      <c r="D9" s="19"/>
      <c r="E9" s="19"/>
      <c r="F9" s="80" t="str">
        <f>'ALL SERIES'!G9</f>
        <v>April 1, 2020 to March 31, 2021</v>
      </c>
      <c r="G9" s="82"/>
      <c r="H9" s="83"/>
    </row>
    <row r="10" spans="1:13">
      <c r="A10" s="75"/>
      <c r="B10" s="184"/>
      <c r="C10" s="19"/>
      <c r="D10" s="19"/>
      <c r="E10" s="19"/>
      <c r="F10" s="20"/>
      <c r="G10" s="18"/>
      <c r="H10" s="76"/>
    </row>
    <row r="11" spans="1:13">
      <c r="A11" s="185"/>
      <c r="B11" s="186" t="s">
        <v>53</v>
      </c>
      <c r="C11" s="187" t="s">
        <v>3</v>
      </c>
      <c r="D11" s="188"/>
      <c r="E11" s="189" t="s">
        <v>54</v>
      </c>
      <c r="F11" s="189" t="s">
        <v>54</v>
      </c>
      <c r="G11" s="187"/>
      <c r="H11" s="190"/>
      <c r="I11" s="106"/>
      <c r="J11" s="106"/>
      <c r="K11" s="106"/>
    </row>
    <row r="12" spans="1:13">
      <c r="A12" s="84" t="s">
        <v>3</v>
      </c>
      <c r="B12" s="58" t="s">
        <v>16</v>
      </c>
      <c r="C12" s="45" t="s">
        <v>3</v>
      </c>
      <c r="D12" s="59"/>
      <c r="E12" s="61" t="s">
        <v>3</v>
      </c>
      <c r="F12" s="61" t="s">
        <v>3</v>
      </c>
      <c r="G12" s="60" t="s">
        <v>11</v>
      </c>
      <c r="H12" s="85" t="s">
        <v>55</v>
      </c>
      <c r="I12" s="106"/>
      <c r="J12" s="106"/>
      <c r="K12" s="106"/>
    </row>
    <row r="13" spans="1:13">
      <c r="A13" s="86" t="s">
        <v>17</v>
      </c>
      <c r="B13" s="58">
        <v>680</v>
      </c>
      <c r="C13" s="45" t="s">
        <v>3</v>
      </c>
      <c r="D13" s="59"/>
      <c r="E13" s="62" t="s">
        <v>3</v>
      </c>
      <c r="F13" s="62" t="s">
        <v>3</v>
      </c>
      <c r="G13" s="45"/>
      <c r="H13" s="87"/>
      <c r="I13" s="106"/>
      <c r="J13" s="106"/>
      <c r="K13" s="106"/>
    </row>
    <row r="14" spans="1:13" ht="16.5" thickBot="1">
      <c r="A14" s="88"/>
      <c r="B14" s="46">
        <v>1</v>
      </c>
      <c r="C14" s="45" t="s">
        <v>3</v>
      </c>
      <c r="D14" s="59"/>
      <c r="E14" s="61" t="s">
        <v>3</v>
      </c>
      <c r="F14" s="61" t="s">
        <v>3</v>
      </c>
      <c r="G14" s="46">
        <v>0.13</v>
      </c>
      <c r="H14" s="87"/>
      <c r="I14" s="107"/>
      <c r="J14" s="107"/>
      <c r="K14" s="106"/>
    </row>
    <row r="15" spans="1:13" ht="17.25" thickTop="1" thickBot="1">
      <c r="A15" s="317" t="s">
        <v>56</v>
      </c>
      <c r="B15" s="318"/>
      <c r="C15" s="318"/>
      <c r="D15" s="318"/>
      <c r="E15" s="318"/>
      <c r="F15" s="318"/>
      <c r="G15" s="318"/>
      <c r="H15" s="319"/>
    </row>
    <row r="16" spans="1:13" ht="16.5" thickTop="1">
      <c r="A16" s="89" t="s">
        <v>57</v>
      </c>
      <c r="B16" s="66"/>
      <c r="C16" s="66"/>
      <c r="D16" s="66"/>
      <c r="E16" s="135" t="s">
        <v>58</v>
      </c>
      <c r="F16" s="67"/>
      <c r="G16" s="49"/>
      <c r="H16" s="92"/>
      <c r="I16" s="107"/>
      <c r="J16" s="107"/>
      <c r="K16" s="106"/>
    </row>
    <row r="17" spans="1:11" ht="24.75" customHeight="1">
      <c r="A17" s="136" t="s">
        <v>40</v>
      </c>
      <c r="B17" s="310" t="s">
        <v>59</v>
      </c>
      <c r="C17" s="311"/>
      <c r="D17" s="312"/>
      <c r="E17" s="63" t="s">
        <v>60</v>
      </c>
      <c r="F17" s="140"/>
      <c r="G17" s="141">
        <f>F17*$G$14</f>
        <v>0</v>
      </c>
      <c r="H17" s="142">
        <f>+F17+G17</f>
        <v>0</v>
      </c>
      <c r="I17" s="107"/>
      <c r="J17" s="107"/>
      <c r="K17" s="106"/>
    </row>
    <row r="18" spans="1:11" ht="24.75" customHeight="1">
      <c r="A18" s="90" t="s">
        <v>61</v>
      </c>
      <c r="B18" s="310" t="s">
        <v>62</v>
      </c>
      <c r="C18" s="311"/>
      <c r="D18" s="312"/>
      <c r="E18" s="63" t="s">
        <v>60</v>
      </c>
      <c r="F18" s="140"/>
      <c r="G18" s="141">
        <f t="shared" ref="G18:G31" si="0">F18*$G$14</f>
        <v>0</v>
      </c>
      <c r="H18" s="142">
        <f>+F18+G18</f>
        <v>0</v>
      </c>
      <c r="I18" s="106"/>
      <c r="J18" s="106"/>
      <c r="K18" s="106"/>
    </row>
    <row r="19" spans="1:11" ht="15.75">
      <c r="A19" s="90" t="s">
        <v>63</v>
      </c>
      <c r="B19" s="310" t="s">
        <v>64</v>
      </c>
      <c r="C19" s="311"/>
      <c r="D19" s="312"/>
      <c r="E19" s="134">
        <v>1</v>
      </c>
      <c r="F19" s="140"/>
      <c r="G19" s="141">
        <f t="shared" si="0"/>
        <v>0</v>
      </c>
      <c r="H19" s="142">
        <f t="shared" ref="H19" si="1">+F19+G19</f>
        <v>0</v>
      </c>
      <c r="I19" s="106"/>
      <c r="J19" s="106"/>
      <c r="K19" s="106"/>
    </row>
    <row r="20" spans="1:11" ht="32.25" customHeight="1">
      <c r="A20" s="90" t="s">
        <v>73</v>
      </c>
      <c r="B20" s="310" t="s">
        <v>74</v>
      </c>
      <c r="C20" s="311"/>
      <c r="D20" s="312"/>
      <c r="E20" s="240">
        <v>2</v>
      </c>
      <c r="F20" s="140"/>
      <c r="G20" s="141">
        <f>F20*$G$14</f>
        <v>0</v>
      </c>
      <c r="H20" s="142">
        <f>+F20+G20</f>
        <v>0</v>
      </c>
      <c r="I20" s="106"/>
      <c r="J20" s="106"/>
      <c r="K20" s="106"/>
    </row>
    <row r="21" spans="1:11" ht="32.25" customHeight="1">
      <c r="A21" s="90" t="s">
        <v>65</v>
      </c>
      <c r="B21" s="310" t="s">
        <v>66</v>
      </c>
      <c r="C21" s="311"/>
      <c r="D21" s="312"/>
      <c r="E21" s="240">
        <v>3</v>
      </c>
      <c r="F21" s="140"/>
      <c r="G21" s="141">
        <f t="shared" ref="G21" si="2">F21*$G$14</f>
        <v>0</v>
      </c>
      <c r="H21" s="142">
        <f t="shared" ref="H21" si="3">+F21+G21</f>
        <v>0</v>
      </c>
      <c r="I21" s="106"/>
      <c r="J21" s="106"/>
      <c r="K21" s="106"/>
    </row>
    <row r="22" spans="1:11" ht="32.25" customHeight="1">
      <c r="A22" s="90" t="s">
        <v>67</v>
      </c>
      <c r="B22" s="310" t="s">
        <v>68</v>
      </c>
      <c r="C22" s="311"/>
      <c r="D22" s="312"/>
      <c r="E22" s="240">
        <v>4</v>
      </c>
      <c r="F22" s="140"/>
      <c r="G22" s="141">
        <f t="shared" ref="G22:G23" si="4">F22*$G$14</f>
        <v>0</v>
      </c>
      <c r="H22" s="142">
        <f t="shared" ref="H22:H23" si="5">+F22+G22</f>
        <v>0</v>
      </c>
      <c r="I22" s="106"/>
      <c r="J22" s="106"/>
      <c r="K22" s="106"/>
    </row>
    <row r="23" spans="1:11" ht="32.25" customHeight="1">
      <c r="A23" s="90" t="s">
        <v>69</v>
      </c>
      <c r="B23" s="310" t="s">
        <v>70</v>
      </c>
      <c r="C23" s="311"/>
      <c r="D23" s="312"/>
      <c r="E23" s="240">
        <v>5</v>
      </c>
      <c r="F23" s="140"/>
      <c r="G23" s="141">
        <f t="shared" si="4"/>
        <v>0</v>
      </c>
      <c r="H23" s="142">
        <f t="shared" si="5"/>
        <v>0</v>
      </c>
      <c r="I23" s="106"/>
      <c r="J23" s="106"/>
      <c r="K23" s="106"/>
    </row>
    <row r="24" spans="1:11" ht="40.5" customHeight="1">
      <c r="A24" s="90" t="s">
        <v>71</v>
      </c>
      <c r="B24" s="310" t="s">
        <v>72</v>
      </c>
      <c r="C24" s="311"/>
      <c r="D24" s="312"/>
      <c r="E24" s="240">
        <v>6</v>
      </c>
      <c r="F24" s="140"/>
      <c r="G24" s="141">
        <f t="shared" ref="G24:G30" si="6">F24*$G$14</f>
        <v>0</v>
      </c>
      <c r="H24" s="142">
        <f t="shared" ref="H24:H30" si="7">+F24+G24</f>
        <v>0</v>
      </c>
      <c r="I24" s="106"/>
      <c r="J24" s="106"/>
      <c r="K24" s="106"/>
    </row>
    <row r="25" spans="1:11" ht="15.75">
      <c r="A25" s="90"/>
      <c r="B25" s="237"/>
      <c r="C25" s="238"/>
      <c r="D25" s="239"/>
      <c r="E25" s="134"/>
      <c r="F25" s="140"/>
      <c r="G25" s="141"/>
      <c r="H25" s="142"/>
      <c r="I25" s="106"/>
      <c r="J25" s="106"/>
      <c r="K25" s="106"/>
    </row>
    <row r="26" spans="1:11" ht="32.25" customHeight="1">
      <c r="A26" s="90" t="s">
        <v>75</v>
      </c>
      <c r="B26" s="310" t="s">
        <v>76</v>
      </c>
      <c r="C26" s="311"/>
      <c r="D26" s="312"/>
      <c r="E26" s="63"/>
      <c r="F26" s="140"/>
      <c r="G26" s="141">
        <f t="shared" si="6"/>
        <v>0</v>
      </c>
      <c r="H26" s="142">
        <f t="shared" si="7"/>
        <v>0</v>
      </c>
      <c r="I26" s="106"/>
      <c r="J26" s="106"/>
      <c r="K26" s="106"/>
    </row>
    <row r="27" spans="1:11" ht="32.25" customHeight="1">
      <c r="A27" s="90" t="s">
        <v>77</v>
      </c>
      <c r="B27" s="310" t="s">
        <v>78</v>
      </c>
      <c r="C27" s="311"/>
      <c r="D27" s="312"/>
      <c r="E27" s="63"/>
      <c r="F27" s="140"/>
      <c r="G27" s="141">
        <f t="shared" si="6"/>
        <v>0</v>
      </c>
      <c r="H27" s="142">
        <f t="shared" si="7"/>
        <v>0</v>
      </c>
      <c r="I27" s="106"/>
      <c r="J27" s="106"/>
      <c r="K27" s="106"/>
    </row>
    <row r="28" spans="1:11" ht="15.75">
      <c r="A28" s="90"/>
      <c r="B28" s="237"/>
      <c r="C28" s="238"/>
      <c r="D28" s="239"/>
      <c r="E28" s="63"/>
      <c r="F28" s="140"/>
      <c r="G28" s="141"/>
      <c r="H28" s="142"/>
      <c r="I28" s="106"/>
      <c r="J28" s="106"/>
      <c r="K28" s="106"/>
    </row>
    <row r="29" spans="1:11" ht="15.75">
      <c r="A29" s="90" t="s">
        <v>79</v>
      </c>
      <c r="B29" s="310" t="s">
        <v>80</v>
      </c>
      <c r="C29" s="311"/>
      <c r="D29" s="312"/>
      <c r="E29" s="63"/>
      <c r="F29" s="140"/>
      <c r="G29" s="141">
        <f t="shared" si="6"/>
        <v>0</v>
      </c>
      <c r="H29" s="142">
        <f t="shared" si="7"/>
        <v>0</v>
      </c>
      <c r="I29" s="106"/>
      <c r="J29" s="106"/>
      <c r="K29" s="106"/>
    </row>
    <row r="30" spans="1:11" ht="15.75">
      <c r="A30" s="90"/>
      <c r="B30" s="310" t="s">
        <v>81</v>
      </c>
      <c r="C30" s="311"/>
      <c r="D30" s="312"/>
      <c r="E30" s="63"/>
      <c r="F30" s="140"/>
      <c r="G30" s="141">
        <f t="shared" si="6"/>
        <v>0</v>
      </c>
      <c r="H30" s="142">
        <f t="shared" si="7"/>
        <v>0</v>
      </c>
      <c r="I30" s="106"/>
      <c r="J30" s="106"/>
      <c r="K30" s="106"/>
    </row>
    <row r="31" spans="1:11" ht="15.75">
      <c r="A31" s="90"/>
      <c r="B31" s="310" t="s">
        <v>82</v>
      </c>
      <c r="C31" s="311"/>
      <c r="D31" s="312"/>
      <c r="E31" s="63"/>
      <c r="F31" s="140"/>
      <c r="G31" s="141">
        <f t="shared" si="0"/>
        <v>0</v>
      </c>
      <c r="H31" s="142">
        <f t="shared" ref="H31" si="8">+F31+G31</f>
        <v>0</v>
      </c>
      <c r="I31" s="106"/>
      <c r="J31" s="106"/>
      <c r="K31" s="106"/>
    </row>
    <row r="32" spans="1:11" ht="15.75">
      <c r="A32" s="90"/>
      <c r="B32" s="238"/>
      <c r="C32" s="238"/>
      <c r="D32" s="239"/>
      <c r="E32" s="63"/>
      <c r="F32" s="140"/>
      <c r="G32" s="141"/>
      <c r="H32" s="142"/>
      <c r="I32" s="106"/>
      <c r="J32" s="106"/>
      <c r="K32" s="106"/>
    </row>
    <row r="33" spans="1:11">
      <c r="A33" s="91" t="s">
        <v>83</v>
      </c>
      <c r="B33" s="48"/>
      <c r="C33" s="48"/>
      <c r="D33" s="48"/>
      <c r="E33" s="135" t="s">
        <v>58</v>
      </c>
      <c r="F33" s="144"/>
      <c r="G33" s="145"/>
      <c r="H33" s="146"/>
      <c r="I33" s="106"/>
      <c r="J33" s="106"/>
      <c r="K33" s="106"/>
    </row>
    <row r="34" spans="1:11" ht="32.25" customHeight="1">
      <c r="A34" s="90" t="s">
        <v>20</v>
      </c>
      <c r="B34" s="310" t="s">
        <v>180</v>
      </c>
      <c r="C34" s="311"/>
      <c r="D34" s="312"/>
      <c r="E34" s="63" t="s">
        <v>60</v>
      </c>
      <c r="F34" s="140"/>
      <c r="G34" s="141">
        <f>F34*G$14</f>
        <v>0</v>
      </c>
      <c r="H34" s="142">
        <f t="shared" ref="H34" si="9">+F34+G34</f>
        <v>0</v>
      </c>
      <c r="I34" s="106"/>
      <c r="J34" s="106"/>
      <c r="K34" s="106"/>
    </row>
    <row r="35" spans="1:11" ht="24.75" customHeight="1">
      <c r="A35" s="90" t="s">
        <v>84</v>
      </c>
      <c r="B35" s="310" t="s">
        <v>181</v>
      </c>
      <c r="C35" s="311"/>
      <c r="D35" s="312"/>
      <c r="E35" s="63" t="s">
        <v>60</v>
      </c>
      <c r="F35" s="140"/>
      <c r="G35" s="141">
        <f t="shared" ref="G35:G36" si="10">F35*G$14</f>
        <v>0</v>
      </c>
      <c r="H35" s="142">
        <f t="shared" ref="H35:H36" si="11">+F35+G35</f>
        <v>0</v>
      </c>
      <c r="I35" s="106"/>
      <c r="J35" s="106"/>
      <c r="K35" s="106"/>
    </row>
    <row r="36" spans="1:11" ht="27.75" customHeight="1">
      <c r="A36" s="90" t="s">
        <v>85</v>
      </c>
      <c r="B36" s="310" t="s">
        <v>182</v>
      </c>
      <c r="C36" s="311"/>
      <c r="D36" s="312"/>
      <c r="E36" s="134">
        <v>1</v>
      </c>
      <c r="F36" s="140"/>
      <c r="G36" s="141">
        <f t="shared" si="10"/>
        <v>0</v>
      </c>
      <c r="H36" s="142">
        <f t="shared" si="11"/>
        <v>0</v>
      </c>
      <c r="I36" s="106"/>
      <c r="J36" s="106"/>
      <c r="K36" s="106"/>
    </row>
    <row r="37" spans="1:11">
      <c r="A37" s="320" t="s">
        <v>86</v>
      </c>
      <c r="B37" s="321"/>
      <c r="C37" s="321"/>
      <c r="D37" s="321"/>
      <c r="E37" s="321"/>
      <c r="F37" s="321"/>
      <c r="G37" s="321"/>
      <c r="H37" s="322"/>
      <c r="I37" s="106"/>
      <c r="J37" s="106"/>
      <c r="K37" s="106"/>
    </row>
    <row r="38" spans="1:11" s="210" customFormat="1">
      <c r="A38" s="222"/>
      <c r="B38" s="223"/>
      <c r="C38" s="223"/>
      <c r="D38" s="223"/>
      <c r="E38" s="223"/>
      <c r="F38" s="223"/>
      <c r="G38" s="223"/>
      <c r="H38" s="224"/>
      <c r="I38" s="106"/>
      <c r="J38" s="106"/>
      <c r="K38" s="106"/>
    </row>
    <row r="39" spans="1:11">
      <c r="A39" s="91" t="s">
        <v>87</v>
      </c>
      <c r="B39" s="48"/>
      <c r="C39" s="48"/>
      <c r="D39" s="48"/>
      <c r="E39" s="135" t="s">
        <v>58</v>
      </c>
      <c r="F39" s="144"/>
      <c r="G39" s="145"/>
      <c r="H39" s="146"/>
      <c r="I39" s="106"/>
      <c r="J39" s="106"/>
      <c r="K39" s="106"/>
    </row>
    <row r="40" spans="1:11" ht="15.75">
      <c r="A40" s="90" t="s">
        <v>42</v>
      </c>
      <c r="B40" s="310" t="s">
        <v>88</v>
      </c>
      <c r="C40" s="311"/>
      <c r="D40" s="312"/>
      <c r="E40" s="63" t="s">
        <v>60</v>
      </c>
      <c r="F40" s="140"/>
      <c r="G40" s="141">
        <f>F40*G$14</f>
        <v>0</v>
      </c>
      <c r="H40" s="142">
        <f t="shared" ref="H40" si="12">+F40+G40</f>
        <v>0</v>
      </c>
      <c r="I40" s="106"/>
      <c r="J40" s="106"/>
      <c r="K40" s="106"/>
    </row>
    <row r="41" spans="1:11" ht="15.75">
      <c r="A41" s="90" t="s">
        <v>89</v>
      </c>
      <c r="B41" s="310" t="s">
        <v>90</v>
      </c>
      <c r="C41" s="311"/>
      <c r="D41" s="312"/>
      <c r="E41" s="63" t="s">
        <v>60</v>
      </c>
      <c r="F41" s="140"/>
      <c r="G41" s="141">
        <f t="shared" ref="G41:G45" si="13">F41*G$14</f>
        <v>0</v>
      </c>
      <c r="H41" s="142">
        <f t="shared" ref="H41:H44" si="14">+F41+G41</f>
        <v>0</v>
      </c>
      <c r="I41" s="106"/>
      <c r="J41" s="106"/>
      <c r="K41" s="106"/>
    </row>
    <row r="42" spans="1:11" ht="15.75">
      <c r="A42" s="90" t="s">
        <v>91</v>
      </c>
      <c r="B42" s="310" t="s">
        <v>92</v>
      </c>
      <c r="C42" s="311"/>
      <c r="D42" s="312"/>
      <c r="E42" s="134">
        <v>1</v>
      </c>
      <c r="F42" s="140"/>
      <c r="G42" s="141">
        <f t="shared" si="13"/>
        <v>0</v>
      </c>
      <c r="H42" s="142">
        <f t="shared" si="14"/>
        <v>0</v>
      </c>
      <c r="I42" s="106"/>
      <c r="J42" s="106"/>
      <c r="K42" s="106"/>
    </row>
    <row r="43" spans="1:11" ht="30" customHeight="1">
      <c r="A43" s="136" t="s">
        <v>93</v>
      </c>
      <c r="B43" s="310" t="s">
        <v>94</v>
      </c>
      <c r="C43" s="311"/>
      <c r="D43" s="312"/>
      <c r="E43" s="134">
        <v>2</v>
      </c>
      <c r="F43" s="140"/>
      <c r="G43" s="141">
        <f t="shared" si="13"/>
        <v>0</v>
      </c>
      <c r="H43" s="142">
        <f t="shared" si="14"/>
        <v>0</v>
      </c>
      <c r="I43" s="106"/>
      <c r="J43" s="106"/>
      <c r="K43" s="106"/>
    </row>
    <row r="44" spans="1:11" ht="15.75">
      <c r="A44" s="136" t="s">
        <v>95</v>
      </c>
      <c r="B44" s="310" t="s">
        <v>96</v>
      </c>
      <c r="C44" s="311"/>
      <c r="D44" s="312"/>
      <c r="E44" s="134">
        <v>3</v>
      </c>
      <c r="F44" s="143"/>
      <c r="G44" s="141">
        <f t="shared" si="13"/>
        <v>0</v>
      </c>
      <c r="H44" s="142">
        <f t="shared" si="14"/>
        <v>0</v>
      </c>
      <c r="I44" s="108"/>
      <c r="J44" s="109"/>
      <c r="K44" s="110"/>
    </row>
    <row r="45" spans="1:11" ht="32.25" customHeight="1">
      <c r="A45" s="90" t="s">
        <v>97</v>
      </c>
      <c r="B45" s="310" t="s">
        <v>98</v>
      </c>
      <c r="C45" s="311"/>
      <c r="D45" s="312"/>
      <c r="E45" s="134">
        <v>4</v>
      </c>
      <c r="F45" s="140"/>
      <c r="G45" s="141">
        <f t="shared" si="13"/>
        <v>0</v>
      </c>
      <c r="H45" s="142">
        <f t="shared" ref="H45" si="15">+F45+G45</f>
        <v>0</v>
      </c>
      <c r="I45" s="106"/>
      <c r="J45" s="106"/>
      <c r="K45" s="106"/>
    </row>
    <row r="46" spans="1:11" ht="15.75">
      <c r="A46" s="90"/>
      <c r="B46" s="237"/>
      <c r="C46" s="238"/>
      <c r="D46" s="239"/>
      <c r="E46" s="134"/>
      <c r="F46" s="140"/>
      <c r="G46" s="141"/>
      <c r="H46" s="142"/>
      <c r="I46" s="106"/>
      <c r="J46" s="106"/>
      <c r="K46" s="106"/>
    </row>
    <row r="47" spans="1:11" ht="32.25" customHeight="1">
      <c r="A47" s="90" t="s">
        <v>99</v>
      </c>
      <c r="B47" s="310" t="s">
        <v>100</v>
      </c>
      <c r="C47" s="311"/>
      <c r="D47" s="312"/>
      <c r="E47" s="63"/>
      <c r="F47" s="140"/>
      <c r="G47" s="141">
        <f t="shared" ref="G47:G48" si="16">F47*G$14</f>
        <v>0</v>
      </c>
      <c r="H47" s="142">
        <f t="shared" ref="H47:H48" si="17">+F47+G47</f>
        <v>0</v>
      </c>
      <c r="I47" s="106"/>
      <c r="J47" s="106"/>
      <c r="K47" s="106"/>
    </row>
    <row r="48" spans="1:11" ht="32.25" customHeight="1" thickBot="1">
      <c r="A48" s="90" t="s">
        <v>101</v>
      </c>
      <c r="B48" s="310" t="s">
        <v>102</v>
      </c>
      <c r="C48" s="311"/>
      <c r="D48" s="312"/>
      <c r="E48" s="63"/>
      <c r="F48" s="140"/>
      <c r="G48" s="141">
        <f t="shared" si="16"/>
        <v>0</v>
      </c>
      <c r="H48" s="142">
        <f t="shared" si="17"/>
        <v>0</v>
      </c>
      <c r="I48" s="106"/>
      <c r="J48" s="106"/>
      <c r="K48" s="106"/>
    </row>
    <row r="49" spans="1:11">
      <c r="A49" s="97"/>
      <c r="B49" s="98"/>
      <c r="C49" s="98"/>
      <c r="D49" s="98"/>
      <c r="E49" s="98"/>
      <c r="F49" s="150" t="s">
        <v>194</v>
      </c>
      <c r="G49" s="150"/>
      <c r="H49" s="151"/>
      <c r="I49" s="106"/>
      <c r="J49" s="106"/>
      <c r="K49" s="106"/>
    </row>
    <row r="50" spans="1:11">
      <c r="A50" s="99"/>
      <c r="B50" s="41"/>
      <c r="C50" s="41"/>
      <c r="D50" s="41"/>
      <c r="E50" s="41"/>
      <c r="F50" s="152"/>
      <c r="G50" s="152"/>
      <c r="H50" s="153"/>
      <c r="I50" s="106"/>
      <c r="J50" s="106"/>
      <c r="K50" s="106"/>
    </row>
    <row r="51" spans="1:11" ht="15.75" thickBot="1">
      <c r="A51" s="101"/>
      <c r="B51" s="102"/>
      <c r="C51" s="102"/>
      <c r="D51" s="102"/>
      <c r="E51" s="102"/>
      <c r="F51" s="154" t="s">
        <v>35</v>
      </c>
      <c r="G51" s="154"/>
      <c r="H51" s="155"/>
      <c r="I51" s="106"/>
      <c r="J51" s="106"/>
      <c r="K51" s="106"/>
    </row>
    <row r="52" spans="1:11">
      <c r="A52" s="283" t="s">
        <v>103</v>
      </c>
      <c r="B52" s="284"/>
      <c r="C52" s="284"/>
      <c r="D52" s="284"/>
      <c r="E52" s="285" t="s">
        <v>58</v>
      </c>
      <c r="F52" s="286"/>
      <c r="G52" s="287"/>
      <c r="H52" s="288"/>
      <c r="I52" s="106"/>
      <c r="J52" s="106"/>
      <c r="K52" s="106"/>
    </row>
    <row r="53" spans="1:11" ht="15.75">
      <c r="A53" s="90" t="s">
        <v>44</v>
      </c>
      <c r="B53" s="310" t="s">
        <v>104</v>
      </c>
      <c r="C53" s="311"/>
      <c r="D53" s="312"/>
      <c r="E53" s="63" t="s">
        <v>60</v>
      </c>
      <c r="F53" s="140"/>
      <c r="G53" s="141">
        <f>F53*G$14</f>
        <v>0</v>
      </c>
      <c r="H53" s="142">
        <f t="shared" ref="H53" si="18">+F53+G53</f>
        <v>0</v>
      </c>
      <c r="I53" s="106"/>
      <c r="J53" s="106"/>
      <c r="K53" s="106"/>
    </row>
    <row r="54" spans="1:11" ht="15.75">
      <c r="A54" s="90" t="s">
        <v>105</v>
      </c>
      <c r="B54" s="310" t="s">
        <v>106</v>
      </c>
      <c r="C54" s="311"/>
      <c r="D54" s="312"/>
      <c r="E54" s="63" t="s">
        <v>60</v>
      </c>
      <c r="F54" s="140"/>
      <c r="G54" s="141">
        <f t="shared" ref="G54:G60" si="19">F54*G$14</f>
        <v>0</v>
      </c>
      <c r="H54" s="142">
        <f t="shared" ref="H54" si="20">+F54+G54</f>
        <v>0</v>
      </c>
      <c r="I54" s="106"/>
      <c r="J54" s="106"/>
      <c r="K54" s="106"/>
    </row>
    <row r="55" spans="1:11" ht="15.75">
      <c r="A55" s="90" t="s">
        <v>107</v>
      </c>
      <c r="B55" s="310" t="s">
        <v>108</v>
      </c>
      <c r="C55" s="311"/>
      <c r="D55" s="312"/>
      <c r="E55" s="134">
        <v>1</v>
      </c>
      <c r="F55" s="140"/>
      <c r="G55" s="141">
        <f t="shared" si="19"/>
        <v>0</v>
      </c>
      <c r="H55" s="142">
        <f t="shared" ref="H55:H60" si="21">+F55+G55</f>
        <v>0</v>
      </c>
      <c r="I55" s="106"/>
      <c r="J55" s="106"/>
      <c r="K55" s="106"/>
    </row>
    <row r="56" spans="1:11" ht="30" customHeight="1">
      <c r="A56" s="136" t="s">
        <v>109</v>
      </c>
      <c r="B56" s="310" t="s">
        <v>110</v>
      </c>
      <c r="C56" s="311"/>
      <c r="D56" s="312"/>
      <c r="E56" s="134">
        <v>2</v>
      </c>
      <c r="F56" s="140"/>
      <c r="G56" s="141">
        <f t="shared" si="19"/>
        <v>0</v>
      </c>
      <c r="H56" s="142">
        <f t="shared" si="21"/>
        <v>0</v>
      </c>
      <c r="I56" s="106"/>
      <c r="J56" s="106"/>
      <c r="K56" s="106"/>
    </row>
    <row r="57" spans="1:11" ht="30" customHeight="1">
      <c r="A57" s="136" t="s">
        <v>111</v>
      </c>
      <c r="B57" s="310" t="s">
        <v>112</v>
      </c>
      <c r="C57" s="311"/>
      <c r="D57" s="312"/>
      <c r="E57" s="134">
        <v>3</v>
      </c>
      <c r="F57" s="140"/>
      <c r="G57" s="141">
        <f t="shared" si="19"/>
        <v>0</v>
      </c>
      <c r="H57" s="142">
        <f t="shared" si="21"/>
        <v>0</v>
      </c>
      <c r="I57" s="106"/>
      <c r="J57" s="106"/>
      <c r="K57" s="106"/>
    </row>
    <row r="58" spans="1:11" ht="30" customHeight="1">
      <c r="A58" s="136" t="s">
        <v>113</v>
      </c>
      <c r="B58" s="310" t="s">
        <v>114</v>
      </c>
      <c r="C58" s="311"/>
      <c r="D58" s="312"/>
      <c r="E58" s="134">
        <v>4</v>
      </c>
      <c r="F58" s="140"/>
      <c r="G58" s="141">
        <f t="shared" si="19"/>
        <v>0</v>
      </c>
      <c r="H58" s="142">
        <f t="shared" si="21"/>
        <v>0</v>
      </c>
      <c r="I58" s="106"/>
      <c r="J58" s="106"/>
      <c r="K58" s="106"/>
    </row>
    <row r="59" spans="1:11" ht="30" customHeight="1">
      <c r="A59" s="136" t="s">
        <v>183</v>
      </c>
      <c r="B59" s="310" t="s">
        <v>115</v>
      </c>
      <c r="C59" s="311"/>
      <c r="D59" s="312"/>
      <c r="E59" s="134"/>
      <c r="F59" s="140"/>
      <c r="G59" s="141">
        <f>F59*G$14</f>
        <v>0</v>
      </c>
      <c r="H59" s="142">
        <f>+F59+G59</f>
        <v>0</v>
      </c>
      <c r="I59" s="106"/>
      <c r="J59" s="106"/>
      <c r="K59" s="106"/>
    </row>
    <row r="60" spans="1:11" ht="30" customHeight="1">
      <c r="A60" s="136" t="s">
        <v>116</v>
      </c>
      <c r="B60" s="310" t="s">
        <v>117</v>
      </c>
      <c r="C60" s="311"/>
      <c r="D60" s="312"/>
      <c r="E60" s="134"/>
      <c r="F60" s="140"/>
      <c r="G60" s="141">
        <f t="shared" si="19"/>
        <v>0</v>
      </c>
      <c r="H60" s="142">
        <f t="shared" si="21"/>
        <v>0</v>
      </c>
      <c r="I60" s="106"/>
      <c r="J60" s="106"/>
      <c r="K60" s="106"/>
    </row>
    <row r="61" spans="1:11">
      <c r="A61" s="91" t="s">
        <v>118</v>
      </c>
      <c r="B61" s="48"/>
      <c r="C61" s="48"/>
      <c r="D61" s="48"/>
      <c r="E61" s="64"/>
      <c r="F61" s="144"/>
      <c r="G61" s="145"/>
      <c r="H61" s="146"/>
      <c r="I61" s="106"/>
      <c r="J61" s="106"/>
      <c r="K61" s="106"/>
    </row>
    <row r="62" spans="1:11" ht="15.75">
      <c r="A62" s="137" t="s">
        <v>119</v>
      </c>
      <c r="B62" s="310" t="s">
        <v>120</v>
      </c>
      <c r="C62" s="311"/>
      <c r="D62" s="312"/>
      <c r="E62" s="133"/>
      <c r="F62" s="143"/>
      <c r="G62" s="147">
        <f t="shared" ref="G62:G66" si="22">F62*G$14</f>
        <v>0</v>
      </c>
      <c r="H62" s="148">
        <f t="shared" ref="H62:H66" si="23">+F62+G62</f>
        <v>0</v>
      </c>
      <c r="I62" s="106"/>
      <c r="J62" s="106"/>
      <c r="K62" s="106"/>
    </row>
    <row r="63" spans="1:11" ht="15.75">
      <c r="A63" s="137" t="s">
        <v>187</v>
      </c>
      <c r="B63" s="310" t="s">
        <v>188</v>
      </c>
      <c r="C63" s="311"/>
      <c r="D63" s="312"/>
      <c r="E63" s="133"/>
      <c r="F63" s="143"/>
      <c r="G63" s="147">
        <f t="shared" ref="G63" si="24">F63*G$14</f>
        <v>0</v>
      </c>
      <c r="H63" s="148">
        <f t="shared" ref="H63" si="25">+F63+G63</f>
        <v>0</v>
      </c>
      <c r="I63" s="106" t="s">
        <v>189</v>
      </c>
      <c r="J63" s="106"/>
      <c r="K63" s="106"/>
    </row>
    <row r="64" spans="1:11" ht="15.75">
      <c r="A64" s="137">
        <v>613004</v>
      </c>
      <c r="B64" s="310" t="s">
        <v>121</v>
      </c>
      <c r="C64" s="311"/>
      <c r="D64" s="312"/>
      <c r="E64" s="133"/>
      <c r="F64" s="143"/>
      <c r="G64" s="147">
        <f t="shared" si="22"/>
        <v>0</v>
      </c>
      <c r="H64" s="148">
        <f t="shared" si="23"/>
        <v>0</v>
      </c>
      <c r="I64" s="106"/>
      <c r="J64" s="106"/>
      <c r="K64" s="106"/>
    </row>
    <row r="65" spans="1:11" ht="26.25" customHeight="1">
      <c r="A65" s="132" t="s">
        <v>122</v>
      </c>
      <c r="B65" s="310" t="s">
        <v>123</v>
      </c>
      <c r="C65" s="311"/>
      <c r="D65" s="312"/>
      <c r="E65" s="12"/>
      <c r="F65" s="140"/>
      <c r="G65" s="147">
        <f t="shared" si="22"/>
        <v>0</v>
      </c>
      <c r="H65" s="148">
        <f t="shared" si="23"/>
        <v>0</v>
      </c>
      <c r="I65" s="106"/>
      <c r="J65" s="106"/>
      <c r="K65" s="106"/>
    </row>
    <row r="66" spans="1:11" ht="15.75">
      <c r="A66" s="132" t="s">
        <v>124</v>
      </c>
      <c r="B66" s="238" t="s">
        <v>125</v>
      </c>
      <c r="C66" s="238"/>
      <c r="D66" s="239"/>
      <c r="E66" s="12"/>
      <c r="F66" s="140"/>
      <c r="G66" s="147">
        <f t="shared" si="22"/>
        <v>0</v>
      </c>
      <c r="H66" s="148">
        <f t="shared" si="23"/>
        <v>0</v>
      </c>
      <c r="I66" s="106"/>
      <c r="J66" s="106"/>
      <c r="K66" s="106"/>
    </row>
    <row r="67" spans="1:11">
      <c r="A67" s="91" t="s">
        <v>126</v>
      </c>
      <c r="B67" s="48"/>
      <c r="C67" s="48"/>
      <c r="D67" s="48"/>
      <c r="E67" s="64"/>
      <c r="F67" s="144"/>
      <c r="G67" s="145"/>
      <c r="H67" s="146"/>
      <c r="I67" s="108"/>
      <c r="J67" s="109"/>
      <c r="K67" s="106"/>
    </row>
    <row r="68" spans="1:11" s="210" customFormat="1" ht="15.75">
      <c r="A68" s="105" t="s">
        <v>127</v>
      </c>
      <c r="B68" s="329" t="s">
        <v>185</v>
      </c>
      <c r="C68" s="330"/>
      <c r="D68" s="331"/>
      <c r="E68" s="332"/>
      <c r="F68" s="333"/>
      <c r="G68" s="149">
        <f t="shared" ref="G68:G69" si="26">F68*G$14</f>
        <v>0</v>
      </c>
      <c r="H68" s="148">
        <f t="shared" ref="H68" si="27">+F68+G68</f>
        <v>0</v>
      </c>
      <c r="I68" s="106"/>
      <c r="J68" s="106"/>
      <c r="K68" s="106"/>
    </row>
    <row r="69" spans="1:11" s="210" customFormat="1" ht="15.75">
      <c r="A69" s="105" t="s">
        <v>128</v>
      </c>
      <c r="B69" s="329" t="s">
        <v>186</v>
      </c>
      <c r="C69" s="330"/>
      <c r="D69" s="331"/>
      <c r="E69" s="332"/>
      <c r="F69" s="333"/>
      <c r="G69" s="149">
        <f t="shared" si="26"/>
        <v>0</v>
      </c>
      <c r="H69" s="148">
        <f t="shared" ref="H69" si="28">+F69+G69</f>
        <v>0</v>
      </c>
      <c r="I69" s="106"/>
      <c r="J69" s="106"/>
      <c r="K69" s="106"/>
    </row>
    <row r="70" spans="1:11" ht="15.75">
      <c r="A70" s="111" t="s">
        <v>129</v>
      </c>
      <c r="B70" s="93"/>
      <c r="C70" s="93"/>
      <c r="D70" s="93"/>
      <c r="E70" s="94"/>
      <c r="F70" s="156"/>
      <c r="G70" s="157"/>
      <c r="H70" s="158"/>
      <c r="I70" s="106"/>
      <c r="J70" s="106"/>
      <c r="K70" s="106"/>
    </row>
    <row r="71" spans="1:11" ht="32.25" customHeight="1">
      <c r="A71" s="90" t="s">
        <v>130</v>
      </c>
      <c r="B71" s="310" t="s">
        <v>131</v>
      </c>
      <c r="C71" s="311"/>
      <c r="D71" s="312"/>
      <c r="E71" s="63"/>
      <c r="F71" s="140"/>
      <c r="G71" s="141">
        <f>F71*G$14</f>
        <v>0</v>
      </c>
      <c r="H71" s="142">
        <f>SUM(F71:G71)</f>
        <v>0</v>
      </c>
      <c r="I71" s="106"/>
      <c r="J71" s="106"/>
      <c r="K71" s="106"/>
    </row>
    <row r="72" spans="1:11" ht="32.25" customHeight="1">
      <c r="A72" s="90" t="s">
        <v>132</v>
      </c>
      <c r="B72" s="310" t="s">
        <v>133</v>
      </c>
      <c r="C72" s="311"/>
      <c r="D72" s="312"/>
      <c r="E72" s="63"/>
      <c r="F72" s="140"/>
      <c r="G72" s="141">
        <f>F72*G$14</f>
        <v>0</v>
      </c>
      <c r="H72" s="142">
        <f>SUM(F72:G72)</f>
        <v>0</v>
      </c>
      <c r="I72" s="106"/>
      <c r="J72" s="106"/>
      <c r="K72" s="106"/>
    </row>
    <row r="73" spans="1:11" ht="32.25" customHeight="1">
      <c r="A73" s="90" t="s">
        <v>134</v>
      </c>
      <c r="B73" s="310" t="s">
        <v>135</v>
      </c>
      <c r="C73" s="311"/>
      <c r="D73" s="312"/>
      <c r="E73" s="63"/>
      <c r="F73" s="140"/>
      <c r="G73" s="141">
        <f>F73*G$14</f>
        <v>0</v>
      </c>
      <c r="H73" s="142">
        <f>SUM(F73:G73)</f>
        <v>0</v>
      </c>
      <c r="I73" s="106"/>
      <c r="J73" s="106"/>
      <c r="K73" s="106"/>
    </row>
    <row r="74" spans="1:11" ht="15.75">
      <c r="A74" s="90"/>
      <c r="B74" s="237"/>
      <c r="C74" s="238"/>
      <c r="D74" s="239"/>
      <c r="E74" s="63"/>
      <c r="F74" s="140"/>
      <c r="G74" s="141"/>
      <c r="H74" s="142"/>
      <c r="I74" s="106"/>
      <c r="J74" s="106"/>
      <c r="K74" s="106"/>
    </row>
    <row r="75" spans="1:11" ht="32.25" customHeight="1">
      <c r="A75" s="90" t="s">
        <v>136</v>
      </c>
      <c r="B75" s="310" t="s">
        <v>137</v>
      </c>
      <c r="C75" s="311"/>
      <c r="D75" s="312"/>
      <c r="E75" s="63"/>
      <c r="F75" s="140"/>
      <c r="G75" s="141">
        <f t="shared" ref="G75:G76" si="29">F75*G$14</f>
        <v>0</v>
      </c>
      <c r="H75" s="142">
        <f t="shared" ref="H75:H76" si="30">SUM(F75:G75)</f>
        <v>0</v>
      </c>
      <c r="I75" s="106"/>
      <c r="J75" s="106"/>
      <c r="K75" s="106"/>
    </row>
    <row r="76" spans="1:11" ht="32.25" customHeight="1">
      <c r="A76" s="90" t="s">
        <v>138</v>
      </c>
      <c r="B76" s="310" t="s">
        <v>139</v>
      </c>
      <c r="C76" s="311"/>
      <c r="D76" s="312"/>
      <c r="E76" s="63"/>
      <c r="F76" s="140"/>
      <c r="G76" s="141">
        <f t="shared" si="29"/>
        <v>0</v>
      </c>
      <c r="H76" s="142">
        <f t="shared" si="30"/>
        <v>0</v>
      </c>
      <c r="I76" s="106"/>
      <c r="J76" s="106"/>
      <c r="K76" s="106"/>
    </row>
    <row r="77" spans="1:11" ht="16.5" thickBot="1">
      <c r="A77" s="218"/>
      <c r="B77" s="219"/>
      <c r="C77" s="219"/>
      <c r="D77" s="220"/>
      <c r="E77" s="226"/>
      <c r="F77" s="225"/>
      <c r="G77" s="227"/>
      <c r="H77" s="228"/>
      <c r="I77" s="106"/>
      <c r="J77" s="106"/>
      <c r="K77" s="106"/>
    </row>
    <row r="78" spans="1:11">
      <c r="A78" s="97"/>
      <c r="B78" s="98"/>
      <c r="C78" s="98"/>
      <c r="D78" s="98"/>
      <c r="E78" s="98"/>
      <c r="F78" s="150" t="s">
        <v>32</v>
      </c>
      <c r="G78" s="150"/>
      <c r="H78" s="151"/>
      <c r="I78" s="106"/>
      <c r="J78" s="106"/>
      <c r="K78" s="106"/>
    </row>
    <row r="79" spans="1:11">
      <c r="A79" s="99"/>
      <c r="B79" s="41"/>
      <c r="C79" s="41"/>
      <c r="D79" s="41"/>
      <c r="E79" s="41"/>
      <c r="F79" s="152"/>
      <c r="G79" s="152"/>
      <c r="H79" s="153"/>
      <c r="I79" s="106"/>
      <c r="J79" s="106"/>
      <c r="K79" s="106"/>
    </row>
    <row r="80" spans="1:11" ht="15.75" thickBot="1">
      <c r="A80" s="101"/>
      <c r="B80" s="102"/>
      <c r="C80" s="102"/>
      <c r="D80" s="102"/>
      <c r="E80" s="102"/>
      <c r="F80" s="154" t="s">
        <v>35</v>
      </c>
      <c r="G80" s="154"/>
      <c r="H80" s="155"/>
      <c r="I80" s="106"/>
      <c r="J80" s="106"/>
      <c r="K80" s="106"/>
    </row>
    <row r="81" spans="1:11" ht="15.75">
      <c r="A81" s="111" t="s">
        <v>140</v>
      </c>
      <c r="B81" s="93"/>
      <c r="C81" s="93"/>
      <c r="D81" s="93"/>
      <c r="E81" s="94"/>
      <c r="F81" s="95"/>
      <c r="G81" s="96"/>
      <c r="H81" s="112"/>
      <c r="I81" s="106"/>
      <c r="J81" s="106"/>
      <c r="K81" s="106"/>
    </row>
    <row r="82" spans="1:11">
      <c r="A82" s="309" t="s">
        <v>141</v>
      </c>
      <c r="B82" s="306"/>
      <c r="C82" s="306"/>
      <c r="D82" s="306"/>
      <c r="E82" s="306"/>
      <c r="F82" s="306"/>
      <c r="G82" s="306"/>
      <c r="H82" s="307"/>
      <c r="I82" s="106"/>
      <c r="J82" s="106"/>
      <c r="K82" s="106"/>
    </row>
    <row r="83" spans="1:11" ht="15.75">
      <c r="A83" s="137" t="s">
        <v>142</v>
      </c>
      <c r="B83" s="310" t="s">
        <v>143</v>
      </c>
      <c r="C83" s="311"/>
      <c r="D83" s="312"/>
      <c r="E83" s="133"/>
      <c r="F83" s="143"/>
      <c r="G83" s="141">
        <f t="shared" ref="G83:G84" si="31">F83*G$14</f>
        <v>0</v>
      </c>
      <c r="H83" s="142">
        <f t="shared" ref="H83:H84" si="32">SUM(F83:G83)</f>
        <v>0</v>
      </c>
      <c r="I83" s="106"/>
      <c r="J83" s="106"/>
      <c r="K83" s="106"/>
    </row>
    <row r="84" spans="1:11" ht="15.75">
      <c r="A84" s="137" t="s">
        <v>144</v>
      </c>
      <c r="B84" s="310" t="s">
        <v>145</v>
      </c>
      <c r="C84" s="311"/>
      <c r="D84" s="312"/>
      <c r="E84" s="133"/>
      <c r="F84" s="143"/>
      <c r="G84" s="141">
        <f t="shared" si="31"/>
        <v>0</v>
      </c>
      <c r="H84" s="142">
        <f t="shared" si="32"/>
        <v>0</v>
      </c>
      <c r="I84" s="106"/>
      <c r="J84" s="106"/>
      <c r="K84" s="106"/>
    </row>
    <row r="85" spans="1:11" ht="15.75">
      <c r="A85" s="137" t="s">
        <v>12</v>
      </c>
      <c r="B85" s="310"/>
      <c r="C85" s="311"/>
      <c r="D85" s="312"/>
      <c r="E85" s="133"/>
      <c r="F85" s="221">
        <f>SUM(F83:F84)</f>
        <v>0</v>
      </c>
      <c r="G85" s="147">
        <f>F85*G14</f>
        <v>0</v>
      </c>
      <c r="H85" s="148">
        <f>SUM(F85:G85)</f>
        <v>0</v>
      </c>
      <c r="I85" s="106"/>
      <c r="J85" s="106"/>
      <c r="K85" s="106"/>
    </row>
    <row r="86" spans="1:11" ht="15.75">
      <c r="A86" s="137"/>
      <c r="B86" s="310"/>
      <c r="C86" s="311"/>
      <c r="D86" s="312"/>
      <c r="E86" s="133"/>
      <c r="F86" s="143"/>
      <c r="G86" s="147"/>
      <c r="H86" s="148"/>
      <c r="I86" s="106"/>
      <c r="J86" s="106"/>
      <c r="K86" s="106"/>
    </row>
    <row r="87" spans="1:11">
      <c r="A87" s="309" t="s">
        <v>146</v>
      </c>
      <c r="B87" s="306"/>
      <c r="C87" s="306"/>
      <c r="D87" s="306"/>
      <c r="E87" s="306"/>
      <c r="F87" s="306"/>
      <c r="G87" s="306"/>
      <c r="H87" s="307"/>
      <c r="I87" s="106"/>
      <c r="J87" s="106"/>
      <c r="K87" s="106"/>
    </row>
    <row r="88" spans="1:11" ht="32.25" customHeight="1">
      <c r="A88" s="90" t="s">
        <v>147</v>
      </c>
      <c r="B88" s="310" t="s">
        <v>148</v>
      </c>
      <c r="C88" s="311"/>
      <c r="D88" s="312"/>
      <c r="E88" s="63"/>
      <c r="F88" s="140"/>
      <c r="G88" s="141">
        <f>F88*G14</f>
        <v>0</v>
      </c>
      <c r="H88" s="142">
        <v>1017</v>
      </c>
      <c r="I88" s="106"/>
      <c r="J88" s="106"/>
      <c r="K88" s="106"/>
    </row>
    <row r="89" spans="1:11" ht="15.75">
      <c r="A89" s="137" t="s">
        <v>149</v>
      </c>
      <c r="B89" s="310" t="s">
        <v>150</v>
      </c>
      <c r="C89" s="311"/>
      <c r="D89" s="312"/>
      <c r="E89" s="133"/>
      <c r="F89" s="143"/>
      <c r="G89" s="141">
        <f>F89*13%</f>
        <v>0</v>
      </c>
      <c r="H89" s="148">
        <v>904</v>
      </c>
      <c r="I89" s="106"/>
      <c r="J89" s="106"/>
      <c r="K89" s="106"/>
    </row>
    <row r="90" spans="1:11" ht="15.75">
      <c r="A90" s="137" t="s">
        <v>12</v>
      </c>
      <c r="B90" s="310"/>
      <c r="C90" s="311"/>
      <c r="D90" s="312"/>
      <c r="E90" s="133"/>
      <c r="F90" s="221">
        <f>SUM(F88:F89)</f>
        <v>0</v>
      </c>
      <c r="G90" s="147">
        <v>121</v>
      </c>
      <c r="H90" s="148">
        <v>1921</v>
      </c>
      <c r="I90" s="106"/>
      <c r="J90" s="106"/>
      <c r="K90" s="106"/>
    </row>
    <row r="91" spans="1:11" ht="15.75">
      <c r="A91" s="137"/>
      <c r="B91" s="310"/>
      <c r="C91" s="311"/>
      <c r="D91" s="312"/>
      <c r="E91" s="133"/>
      <c r="F91" s="143"/>
      <c r="G91" s="147"/>
      <c r="H91" s="148"/>
      <c r="I91" s="106"/>
      <c r="J91" s="106"/>
      <c r="K91" s="106"/>
    </row>
    <row r="92" spans="1:11">
      <c r="A92" s="308" t="s">
        <v>151</v>
      </c>
      <c r="B92" s="306"/>
      <c r="C92" s="306"/>
      <c r="D92" s="306"/>
      <c r="E92" s="306"/>
      <c r="F92" s="306"/>
      <c r="G92" s="306"/>
      <c r="H92" s="307"/>
      <c r="I92" s="106"/>
      <c r="J92" s="106"/>
      <c r="K92" s="106"/>
    </row>
    <row r="93" spans="1:11" ht="15.75">
      <c r="A93" s="137" t="s">
        <v>152</v>
      </c>
      <c r="B93" s="310" t="s">
        <v>153</v>
      </c>
      <c r="C93" s="311"/>
      <c r="D93" s="312"/>
      <c r="E93" s="133"/>
      <c r="F93" s="143"/>
      <c r="G93" s="147">
        <v>104</v>
      </c>
      <c r="H93" s="148">
        <v>904</v>
      </c>
      <c r="I93" s="106"/>
      <c r="J93" s="106"/>
      <c r="K93" s="106"/>
    </row>
    <row r="94" spans="1:11" ht="15.75">
      <c r="A94" s="334" t="s">
        <v>184</v>
      </c>
      <c r="B94" s="310" t="s">
        <v>154</v>
      </c>
      <c r="C94" s="311"/>
      <c r="D94" s="312"/>
      <c r="E94" s="133"/>
      <c r="F94" s="143"/>
      <c r="G94" s="147">
        <v>94.25</v>
      </c>
      <c r="H94" s="148">
        <v>819.25</v>
      </c>
      <c r="I94" s="106"/>
      <c r="J94" s="106"/>
      <c r="K94" s="106"/>
    </row>
    <row r="95" spans="1:11" ht="15.75">
      <c r="A95" s="137" t="s">
        <v>12</v>
      </c>
      <c r="B95" s="310"/>
      <c r="C95" s="311"/>
      <c r="D95" s="312"/>
      <c r="E95" s="133"/>
      <c r="F95" s="221">
        <f>SUM(F93:F94)</f>
        <v>0</v>
      </c>
      <c r="G95" s="147">
        <f>F95*G$14</f>
        <v>0</v>
      </c>
      <c r="H95" s="148">
        <f>SUM(F95:G95)</f>
        <v>0</v>
      </c>
      <c r="I95" s="106"/>
      <c r="J95" s="106"/>
      <c r="K95" s="106"/>
    </row>
    <row r="96" spans="1:11" ht="15.75">
      <c r="A96" s="137"/>
      <c r="B96" s="310"/>
      <c r="C96" s="311"/>
      <c r="D96" s="312"/>
      <c r="E96" s="133"/>
      <c r="F96" s="143"/>
      <c r="G96" s="147"/>
      <c r="H96" s="148"/>
      <c r="I96" s="106"/>
      <c r="J96" s="106"/>
      <c r="K96" s="106"/>
    </row>
    <row r="97" spans="1:11">
      <c r="A97" s="308" t="s">
        <v>155</v>
      </c>
      <c r="B97" s="306"/>
      <c r="C97" s="306"/>
      <c r="D97" s="306"/>
      <c r="E97" s="306"/>
      <c r="F97" s="306"/>
      <c r="G97" s="306"/>
      <c r="H97" s="307"/>
      <c r="I97" s="106"/>
      <c r="J97" s="106"/>
      <c r="K97" s="106"/>
    </row>
    <row r="98" spans="1:11" ht="15.75">
      <c r="A98" s="137" t="s">
        <v>156</v>
      </c>
      <c r="B98" s="310" t="s">
        <v>157</v>
      </c>
      <c r="C98" s="311"/>
      <c r="D98" s="312"/>
      <c r="E98" s="133"/>
      <c r="F98" s="143"/>
      <c r="G98" s="147">
        <v>132.6</v>
      </c>
      <c r="H98" s="148">
        <v>1152.5999999999999</v>
      </c>
      <c r="I98" s="106"/>
      <c r="J98" s="106"/>
      <c r="K98" s="106"/>
    </row>
    <row r="99" spans="1:11" ht="15.75">
      <c r="A99" s="137" t="s">
        <v>158</v>
      </c>
      <c r="B99" s="310" t="s">
        <v>159</v>
      </c>
      <c r="C99" s="311"/>
      <c r="D99" s="312"/>
      <c r="E99" s="133"/>
      <c r="F99" s="143"/>
      <c r="G99" s="147">
        <v>104</v>
      </c>
      <c r="H99" s="148">
        <v>904</v>
      </c>
      <c r="I99" s="106"/>
      <c r="J99" s="106"/>
      <c r="K99" s="106"/>
    </row>
    <row r="100" spans="1:11" ht="15.75">
      <c r="A100" s="137" t="s">
        <v>12</v>
      </c>
      <c r="B100" s="310"/>
      <c r="C100" s="311"/>
      <c r="D100" s="312"/>
      <c r="E100" s="133"/>
      <c r="F100" s="221">
        <f>SUM(F98:F99)</f>
        <v>0</v>
      </c>
      <c r="G100" s="147">
        <f>F100*G$14</f>
        <v>0</v>
      </c>
      <c r="H100" s="148">
        <f>SUM(F100:G100)</f>
        <v>0</v>
      </c>
      <c r="I100" s="106"/>
      <c r="J100" s="106"/>
      <c r="K100" s="106"/>
    </row>
    <row r="101" spans="1:11" ht="15.75">
      <c r="A101" s="137"/>
      <c r="B101" s="238"/>
      <c r="C101" s="238"/>
      <c r="D101" s="239"/>
      <c r="E101" s="133"/>
      <c r="F101" s="229"/>
      <c r="G101" s="147"/>
      <c r="H101" s="148"/>
      <c r="I101" s="106"/>
      <c r="J101" s="106"/>
      <c r="K101" s="106"/>
    </row>
    <row r="102" spans="1:11" ht="15.75">
      <c r="A102" s="91" t="s">
        <v>160</v>
      </c>
      <c r="B102" s="48"/>
      <c r="C102" s="48"/>
      <c r="D102" s="48"/>
      <c r="E102" s="64"/>
      <c r="F102" s="65"/>
      <c r="G102" s="49"/>
      <c r="H102" s="92"/>
      <c r="I102" s="106"/>
      <c r="J102" s="106"/>
      <c r="K102" s="106"/>
    </row>
    <row r="103" spans="1:11" ht="15.75">
      <c r="A103" s="137" t="s">
        <v>161</v>
      </c>
      <c r="B103" s="310" t="s">
        <v>162</v>
      </c>
      <c r="C103" s="311"/>
      <c r="D103" s="312"/>
      <c r="E103" s="133"/>
      <c r="F103" s="143"/>
      <c r="G103" s="147">
        <f t="shared" ref="G103:G112" si="33">F103*G$14</f>
        <v>0</v>
      </c>
      <c r="H103" s="148">
        <f t="shared" ref="H103:H112" si="34">SUM(F103:G103)</f>
        <v>0</v>
      </c>
      <c r="I103" s="106"/>
      <c r="J103" s="106"/>
      <c r="K103" s="106"/>
    </row>
    <row r="104" spans="1:11" ht="15.75">
      <c r="A104" s="137" t="s">
        <v>47</v>
      </c>
      <c r="B104" s="310" t="s">
        <v>163</v>
      </c>
      <c r="C104" s="311"/>
      <c r="D104" s="312"/>
      <c r="E104" s="133"/>
      <c r="F104" s="143"/>
      <c r="G104" s="147">
        <f t="shared" si="33"/>
        <v>0</v>
      </c>
      <c r="H104" s="148">
        <f t="shared" si="34"/>
        <v>0</v>
      </c>
      <c r="I104" s="106"/>
      <c r="J104" s="106"/>
      <c r="K104" s="106"/>
    </row>
    <row r="105" spans="1:11" ht="32.25" customHeight="1">
      <c r="A105" s="90" t="s">
        <v>140</v>
      </c>
      <c r="B105" s="310" t="s">
        <v>164</v>
      </c>
      <c r="C105" s="311"/>
      <c r="D105" s="312"/>
      <c r="E105" s="63"/>
      <c r="F105" s="140"/>
      <c r="G105" s="141">
        <f t="shared" si="33"/>
        <v>0</v>
      </c>
      <c r="H105" s="142">
        <f t="shared" si="34"/>
        <v>0</v>
      </c>
      <c r="I105" s="106"/>
      <c r="J105" s="106"/>
      <c r="K105" s="106"/>
    </row>
    <row r="106" spans="1:11" ht="15.75">
      <c r="A106" s="137" t="s">
        <v>165</v>
      </c>
      <c r="B106" s="310" t="s">
        <v>166</v>
      </c>
      <c r="C106" s="311"/>
      <c r="D106" s="312"/>
      <c r="E106" s="133"/>
      <c r="F106" s="143"/>
      <c r="G106" s="147">
        <f t="shared" si="33"/>
        <v>0</v>
      </c>
      <c r="H106" s="148">
        <f t="shared" si="34"/>
        <v>0</v>
      </c>
      <c r="I106" s="106"/>
      <c r="J106" s="106"/>
      <c r="K106" s="106"/>
    </row>
    <row r="107" spans="1:11" ht="15.75">
      <c r="A107" s="137" t="s">
        <v>167</v>
      </c>
      <c r="B107" s="237" t="s">
        <v>168</v>
      </c>
      <c r="C107" s="238"/>
      <c r="D107" s="239"/>
      <c r="E107" s="133"/>
      <c r="F107" s="143"/>
      <c r="G107" s="147">
        <f t="shared" si="33"/>
        <v>0</v>
      </c>
      <c r="H107" s="148">
        <f t="shared" si="34"/>
        <v>0</v>
      </c>
      <c r="I107" s="106"/>
      <c r="J107" s="106"/>
      <c r="K107" s="106"/>
    </row>
    <row r="108" spans="1:11" ht="15.75">
      <c r="A108" s="137" t="s">
        <v>169</v>
      </c>
      <c r="B108" s="237" t="s">
        <v>168</v>
      </c>
      <c r="C108" s="238"/>
      <c r="D108" s="239"/>
      <c r="E108" s="133"/>
      <c r="F108" s="143"/>
      <c r="G108" s="147">
        <f t="shared" si="33"/>
        <v>0</v>
      </c>
      <c r="H108" s="148">
        <f t="shared" si="34"/>
        <v>0</v>
      </c>
      <c r="I108" s="106"/>
      <c r="J108" s="106"/>
      <c r="K108" s="106"/>
    </row>
    <row r="109" spans="1:11" ht="15.75">
      <c r="A109" s="137" t="s">
        <v>170</v>
      </c>
      <c r="B109" s="237" t="s">
        <v>168</v>
      </c>
      <c r="C109" s="238"/>
      <c r="D109" s="239"/>
      <c r="E109" s="133"/>
      <c r="F109" s="143"/>
      <c r="G109" s="147">
        <f t="shared" si="33"/>
        <v>0</v>
      </c>
      <c r="H109" s="148">
        <f t="shared" si="34"/>
        <v>0</v>
      </c>
      <c r="I109" s="106"/>
      <c r="J109" s="106"/>
      <c r="K109" s="106"/>
    </row>
    <row r="110" spans="1:11" ht="15.75">
      <c r="A110" s="137" t="s">
        <v>171</v>
      </c>
      <c r="B110" s="237" t="s">
        <v>168</v>
      </c>
      <c r="C110" s="238"/>
      <c r="D110" s="239"/>
      <c r="E110" s="133"/>
      <c r="F110" s="143"/>
      <c r="G110" s="147">
        <f t="shared" si="33"/>
        <v>0</v>
      </c>
      <c r="H110" s="148">
        <f t="shared" si="34"/>
        <v>0</v>
      </c>
      <c r="I110" s="106"/>
      <c r="J110" s="106"/>
      <c r="K110" s="106"/>
    </row>
    <row r="111" spans="1:11" ht="15.75">
      <c r="A111" s="137" t="s">
        <v>172</v>
      </c>
      <c r="B111" s="237" t="s">
        <v>168</v>
      </c>
      <c r="C111" s="238"/>
      <c r="D111" s="239"/>
      <c r="E111" s="133"/>
      <c r="F111" s="143"/>
      <c r="G111" s="147">
        <v>24.7</v>
      </c>
      <c r="H111" s="148">
        <v>214.7</v>
      </c>
      <c r="I111" s="106"/>
      <c r="J111" s="106"/>
      <c r="K111" s="106"/>
    </row>
    <row r="112" spans="1:11" ht="16.5" thickBot="1">
      <c r="A112" s="137" t="s">
        <v>173</v>
      </c>
      <c r="B112" s="310" t="s">
        <v>174</v>
      </c>
      <c r="C112" s="311"/>
      <c r="D112" s="312"/>
      <c r="E112" s="133"/>
      <c r="F112" s="143"/>
      <c r="G112" s="147">
        <f t="shared" si="33"/>
        <v>0</v>
      </c>
      <c r="H112" s="148">
        <f t="shared" si="34"/>
        <v>0</v>
      </c>
      <c r="I112" s="106"/>
      <c r="J112" s="106"/>
      <c r="K112" s="106"/>
    </row>
    <row r="113" spans="1:11" ht="7.5" customHeight="1" thickTop="1">
      <c r="A113" s="113" t="s">
        <v>22</v>
      </c>
      <c r="B113" s="298"/>
      <c r="C113" s="298"/>
      <c r="D113" s="298"/>
      <c r="E113" s="298"/>
      <c r="F113" s="29"/>
      <c r="G113" s="24" t="s">
        <v>3</v>
      </c>
      <c r="H113" s="114" t="s">
        <v>3</v>
      </c>
      <c r="I113" s="106"/>
      <c r="J113" s="106"/>
      <c r="K113" s="106"/>
    </row>
    <row r="114" spans="1:11" ht="15.75" customHeight="1">
      <c r="A114" s="265" t="s">
        <v>23</v>
      </c>
      <c r="B114" s="30"/>
      <c r="C114" s="30"/>
      <c r="D114" s="30"/>
      <c r="E114" s="30"/>
      <c r="F114" s="39"/>
      <c r="G114" s="33">
        <f>0.13*(F114)</f>
        <v>0</v>
      </c>
      <c r="H114" s="115">
        <f>F114+G114</f>
        <v>0</v>
      </c>
      <c r="I114" s="106"/>
      <c r="J114" s="106"/>
      <c r="K114" s="106"/>
    </row>
    <row r="115" spans="1:11" ht="6" customHeight="1" thickBot="1">
      <c r="A115" s="116" t="s">
        <v>22</v>
      </c>
      <c r="B115" s="300"/>
      <c r="C115" s="300"/>
      <c r="D115" s="300"/>
      <c r="E115" s="300"/>
      <c r="F115" s="28"/>
      <c r="G115" s="26" t="s">
        <v>3</v>
      </c>
      <c r="H115" s="117" t="s">
        <v>3</v>
      </c>
      <c r="I115" s="106"/>
      <c r="J115" s="106"/>
      <c r="K115" s="106"/>
    </row>
    <row r="116" spans="1:11" ht="15.75" thickTop="1">
      <c r="A116" s="118" t="s">
        <v>22</v>
      </c>
      <c r="B116" s="50" t="s">
        <v>3</v>
      </c>
      <c r="C116" s="50"/>
      <c r="D116" s="50"/>
      <c r="E116" s="50" t="s">
        <v>3</v>
      </c>
      <c r="F116" s="50" t="s">
        <v>3</v>
      </c>
      <c r="G116" s="57"/>
      <c r="H116" s="119" t="s">
        <v>3</v>
      </c>
      <c r="I116" s="106"/>
      <c r="J116" s="106"/>
      <c r="K116" s="106"/>
    </row>
    <row r="117" spans="1:11">
      <c r="A117" s="120"/>
      <c r="B117" s="32" t="s">
        <v>24</v>
      </c>
      <c r="C117" s="41"/>
      <c r="D117" s="41"/>
      <c r="E117" s="41"/>
      <c r="F117" s="41"/>
      <c r="G117" s="30"/>
      <c r="H117" s="100"/>
      <c r="I117" s="106"/>
      <c r="J117" s="106"/>
      <c r="K117" s="106"/>
    </row>
    <row r="118" spans="1:11">
      <c r="A118" s="120"/>
      <c r="B118" s="41"/>
      <c r="C118" s="41"/>
      <c r="D118" s="41"/>
      <c r="E118" s="41"/>
      <c r="F118" s="41"/>
      <c r="G118" s="30"/>
      <c r="H118" s="100"/>
      <c r="I118" s="106"/>
      <c r="J118" s="106"/>
      <c r="K118" s="106"/>
    </row>
    <row r="119" spans="1:11">
      <c r="A119" s="121" t="s">
        <v>25</v>
      </c>
      <c r="B119" s="41"/>
      <c r="C119" s="41"/>
      <c r="D119" s="32"/>
      <c r="E119" s="32"/>
      <c r="F119" s="32"/>
      <c r="G119" s="30"/>
      <c r="H119" s="100"/>
      <c r="I119" s="106"/>
      <c r="J119" s="106"/>
      <c r="K119" s="106"/>
    </row>
    <row r="120" spans="1:11">
      <c r="A120" s="121" t="s">
        <v>26</v>
      </c>
      <c r="B120" s="41"/>
      <c r="C120" s="41"/>
      <c r="D120" s="41"/>
      <c r="E120" s="41"/>
      <c r="F120" s="41"/>
      <c r="G120" s="30"/>
      <c r="H120" s="100"/>
      <c r="I120" s="106"/>
      <c r="J120" s="106"/>
      <c r="K120" s="106"/>
    </row>
    <row r="121" spans="1:11">
      <c r="A121" s="121" t="s">
        <v>27</v>
      </c>
      <c r="B121" s="51"/>
      <c r="C121" s="42"/>
      <c r="D121" s="42"/>
      <c r="E121" s="41"/>
      <c r="F121" s="41"/>
      <c r="G121" s="30"/>
      <c r="H121" s="100"/>
      <c r="I121" s="106"/>
      <c r="J121" s="106"/>
      <c r="K121" s="106"/>
    </row>
    <row r="122" spans="1:11">
      <c r="A122" s="99" t="s">
        <v>28</v>
      </c>
      <c r="B122" s="41"/>
      <c r="C122" s="41"/>
      <c r="D122" s="41"/>
      <c r="E122" s="41"/>
      <c r="F122" s="41"/>
      <c r="G122" s="30"/>
      <c r="H122" s="122"/>
      <c r="I122" s="106"/>
      <c r="J122" s="106"/>
      <c r="K122" s="106"/>
    </row>
    <row r="123" spans="1:11">
      <c r="A123" s="99" t="s">
        <v>29</v>
      </c>
      <c r="B123" s="41"/>
      <c r="C123" s="41"/>
      <c r="D123" s="42"/>
      <c r="E123" s="42"/>
      <c r="F123" s="42"/>
      <c r="G123" s="30"/>
      <c r="H123" s="100"/>
      <c r="I123" s="106"/>
      <c r="J123" s="106"/>
      <c r="K123" s="106"/>
    </row>
    <row r="124" spans="1:11">
      <c r="A124" s="121" t="s">
        <v>175</v>
      </c>
      <c r="B124" s="41"/>
      <c r="C124" s="41"/>
      <c r="D124" s="41"/>
      <c r="E124" s="41"/>
      <c r="F124" s="41"/>
      <c r="G124" s="30"/>
      <c r="H124" s="100"/>
      <c r="I124" s="106"/>
      <c r="J124" s="106"/>
      <c r="K124" s="106"/>
    </row>
    <row r="125" spans="1:11">
      <c r="A125" s="121" t="s">
        <v>31</v>
      </c>
      <c r="B125" s="41"/>
      <c r="C125" s="41"/>
      <c r="D125" s="41"/>
      <c r="E125" s="41"/>
      <c r="F125" s="41"/>
      <c r="G125" s="30"/>
      <c r="H125" s="100"/>
      <c r="I125" s="106"/>
      <c r="J125" s="106"/>
      <c r="K125" s="106"/>
    </row>
    <row r="126" spans="1:11">
      <c r="A126" s="121" t="s">
        <v>33</v>
      </c>
      <c r="B126" s="41"/>
      <c r="C126" s="41"/>
      <c r="D126" s="41"/>
      <c r="E126" s="41"/>
      <c r="F126" s="69" t="s">
        <v>194</v>
      </c>
      <c r="G126" s="69"/>
      <c r="H126" s="123"/>
      <c r="I126" s="106"/>
      <c r="J126" s="106"/>
      <c r="K126" s="106"/>
    </row>
    <row r="127" spans="1:11">
      <c r="A127" s="99" t="s">
        <v>34</v>
      </c>
      <c r="B127" s="41"/>
      <c r="C127" s="41"/>
      <c r="D127" s="41"/>
      <c r="E127" s="41"/>
      <c r="F127" s="41"/>
      <c r="G127" s="41"/>
      <c r="H127" s="100"/>
      <c r="I127" s="106"/>
      <c r="J127" s="106"/>
      <c r="K127" s="106"/>
    </row>
    <row r="128" spans="1:11">
      <c r="A128" s="124"/>
      <c r="B128" s="41"/>
      <c r="C128" s="41"/>
      <c r="D128" s="41"/>
      <c r="E128" s="41"/>
      <c r="F128" s="69" t="s">
        <v>35</v>
      </c>
      <c r="G128" s="69"/>
      <c r="H128" s="123"/>
      <c r="I128" s="106"/>
      <c r="J128" s="106"/>
      <c r="K128" s="106"/>
    </row>
    <row r="129" spans="1:11" ht="16.5" thickBot="1">
      <c r="A129" s="125" t="s">
        <v>176</v>
      </c>
      <c r="B129" s="126">
        <v>30</v>
      </c>
      <c r="C129" s="127" t="s">
        <v>37</v>
      </c>
      <c r="D129" s="127"/>
      <c r="E129" s="127"/>
      <c r="F129" s="128"/>
      <c r="G129" s="129"/>
      <c r="H129" s="130"/>
      <c r="I129" s="106"/>
      <c r="J129" s="106"/>
      <c r="K129" s="106"/>
    </row>
    <row r="130" spans="1:11">
      <c r="I130" s="106"/>
      <c r="J130" s="106"/>
      <c r="K130" s="106"/>
    </row>
  </sheetData>
  <mergeCells count="75">
    <mergeCell ref="B75:D75"/>
    <mergeCell ref="B76:D76"/>
    <mergeCell ref="B86:D86"/>
    <mergeCell ref="B91:D91"/>
    <mergeCell ref="B103:D103"/>
    <mergeCell ref="B100:D100"/>
    <mergeCell ref="B83:D83"/>
    <mergeCell ref="B84:D84"/>
    <mergeCell ref="B88:D88"/>
    <mergeCell ref="B89:D89"/>
    <mergeCell ref="B85:D85"/>
    <mergeCell ref="B90:D90"/>
    <mergeCell ref="B68:D68"/>
    <mergeCell ref="B69:D69"/>
    <mergeCell ref="B71:D71"/>
    <mergeCell ref="B72:D72"/>
    <mergeCell ref="B73:D73"/>
    <mergeCell ref="B64:D64"/>
    <mergeCell ref="B65:D65"/>
    <mergeCell ref="B58:D58"/>
    <mergeCell ref="B60:D60"/>
    <mergeCell ref="B59:D59"/>
    <mergeCell ref="B63:D63"/>
    <mergeCell ref="B55:D55"/>
    <mergeCell ref="B56:D56"/>
    <mergeCell ref="B57:D57"/>
    <mergeCell ref="B62:D62"/>
    <mergeCell ref="B45:D45"/>
    <mergeCell ref="B53:D53"/>
    <mergeCell ref="B47:D47"/>
    <mergeCell ref="B48:D48"/>
    <mergeCell ref="B54:D54"/>
    <mergeCell ref="B41:D41"/>
    <mergeCell ref="A37:H37"/>
    <mergeCell ref="B42:D42"/>
    <mergeCell ref="B43:D43"/>
    <mergeCell ref="B44:D44"/>
    <mergeCell ref="B34:D34"/>
    <mergeCell ref="B35:D35"/>
    <mergeCell ref="B36:D36"/>
    <mergeCell ref="B24:D24"/>
    <mergeCell ref="B40:D40"/>
    <mergeCell ref="B26:D26"/>
    <mergeCell ref="B29:D29"/>
    <mergeCell ref="B30:D30"/>
    <mergeCell ref="G3:H3"/>
    <mergeCell ref="B31:D31"/>
    <mergeCell ref="F6:H6"/>
    <mergeCell ref="A2:H2"/>
    <mergeCell ref="B4:F4"/>
    <mergeCell ref="A15:H15"/>
    <mergeCell ref="B21:D21"/>
    <mergeCell ref="B22:D22"/>
    <mergeCell ref="B23:D23"/>
    <mergeCell ref="B27:D27"/>
    <mergeCell ref="B17:D17"/>
    <mergeCell ref="B18:D18"/>
    <mergeCell ref="B19:D19"/>
    <mergeCell ref="B20:D20"/>
    <mergeCell ref="B113:E113"/>
    <mergeCell ref="B115:E115"/>
    <mergeCell ref="A97:H97"/>
    <mergeCell ref="A82:H82"/>
    <mergeCell ref="A87:H87"/>
    <mergeCell ref="B112:D112"/>
    <mergeCell ref="A92:H92"/>
    <mergeCell ref="B93:D93"/>
    <mergeCell ref="B94:D94"/>
    <mergeCell ref="B95:D95"/>
    <mergeCell ref="B96:D96"/>
    <mergeCell ref="B104:D104"/>
    <mergeCell ref="B105:D105"/>
    <mergeCell ref="B106:D106"/>
    <mergeCell ref="B99:D99"/>
    <mergeCell ref="B98:D98"/>
  </mergeCells>
  <printOptions horizontalCentered="1"/>
  <pageMargins left="0" right="0" top="0" bottom="0" header="0.51181102362204722" footer="0.51181102362204722"/>
  <pageSetup paperSize="5" scale="80" orientation="portrait" r:id="rId1"/>
  <headerFooter alignWithMargins="0">
    <oddFooter>&amp;R&amp;8Revised April 16, 2019 Due to Incorrect Codes</oddFooter>
  </headerFooter>
  <rowBreaks count="2" manualBreakCount="2">
    <brk id="51" max="7" man="1"/>
    <brk id="8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ALL SERIES</vt:lpstr>
      <vt:lpstr>Condos</vt:lpstr>
      <vt:lpstr>UPGRADES</vt:lpstr>
      <vt:lpstr>'ALL SERIES'!Print_Area</vt:lpstr>
      <vt:lpstr>Condos!Print_Area</vt:lpstr>
      <vt:lpstr>UPGRADES!Print_Area</vt:lpstr>
      <vt:lpstr>UPGRADES!Print_Titles</vt:lpstr>
    </vt:vector>
  </TitlesOfParts>
  <Manager/>
  <Company>Valecraft Homes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 Daniels</dc:creator>
  <cp:keywords/>
  <dc:description/>
  <cp:lastModifiedBy>Tricia Oliver</cp:lastModifiedBy>
  <cp:revision/>
  <cp:lastPrinted>2019-10-23T12:05:27Z</cp:lastPrinted>
  <dcterms:created xsi:type="dcterms:W3CDTF">1999-03-06T19:12:03Z</dcterms:created>
  <dcterms:modified xsi:type="dcterms:W3CDTF">2020-01-21T15:53:26Z</dcterms:modified>
  <cp:category/>
  <cp:contentStatus/>
</cp:coreProperties>
</file>