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C87AA20F-CC71-4629-87AC-B6F3B2198C35}" xr6:coauthVersionLast="45" xr6:coauthVersionMax="45" xr10:uidLastSave="{00000000-0000-0000-0000-000000000000}"/>
  <bookViews>
    <workbookView xWindow="-120" yWindow="-120" windowWidth="29040" windowHeight="15840" tabRatio="926" activeTab="9" xr2:uid="{00000000-000D-0000-FFFF-FFFF00000000}"/>
  </bookViews>
  <sheets>
    <sheet name="100 Series " sheetId="15" r:id="rId1"/>
    <sheet name="100 Series - Extras" sheetId="20" r:id="rId2"/>
    <sheet name="800 Series " sheetId="17" r:id="rId3"/>
    <sheet name="800 Basement" sheetId="24" r:id="rId4"/>
    <sheet name="800 Series - Extras " sheetId="18" r:id="rId5"/>
    <sheet name="1000 Series " sheetId="19" r:id="rId6"/>
    <sheet name="1000 Basement" sheetId="25" r:id="rId7"/>
    <sheet name="1000 Series - Extras" sheetId="23" r:id="rId8"/>
    <sheet name="5000 Series" sheetId="26" r:id="rId9"/>
    <sheet name="Extras" sheetId="11" r:id="rId10"/>
  </sheets>
  <definedNames>
    <definedName name="_xlnm.Print_Area" localSheetId="1">'100 Series - Extras'!$A$1:$H$79</definedName>
    <definedName name="_xlnm.Print_Area" localSheetId="6">'1000 Basement'!$A$1:$H$71</definedName>
    <definedName name="_xlnm.Print_Area" localSheetId="5">'1000 Series '!$A$1:$J$84</definedName>
    <definedName name="_xlnm.Print_Area" localSheetId="7">'1000 Series - Extras'!$A$1:$H$97</definedName>
    <definedName name="_xlnm.Print_Area" localSheetId="8">'5000 Series'!$A$1:$H$72</definedName>
    <definedName name="_xlnm.Print_Area" localSheetId="3">'800 Basement'!$A$1:$I$77</definedName>
    <definedName name="_xlnm.Print_Area" localSheetId="2">'800 Series '!$A$1:$J$79</definedName>
    <definedName name="_xlnm.Print_Area" localSheetId="4">'800 Series - Extras '!$A$1:$H$103</definedName>
    <definedName name="_xlnm.Print_Area" localSheetId="9">Extras!$A$1:$H$129</definedName>
    <definedName name="_xlnm.Print_Titles" localSheetId="9">Extras!$1:$16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6" l="1"/>
  <c r="G3" i="26"/>
  <c r="F40" i="26"/>
  <c r="F38" i="26"/>
  <c r="G38" i="26" s="1"/>
  <c r="H38" i="26" s="1"/>
  <c r="F36" i="26"/>
  <c r="F34" i="26"/>
  <c r="G34" i="26" s="1"/>
  <c r="H34" i="26" s="1"/>
  <c r="F32" i="26"/>
  <c r="F30" i="26"/>
  <c r="G30" i="26" s="1"/>
  <c r="H30" i="26" s="1"/>
  <c r="F28" i="26"/>
  <c r="F26" i="26"/>
  <c r="G26" i="26" s="1"/>
  <c r="H26" i="26" s="1"/>
  <c r="F24" i="26"/>
  <c r="F22" i="26"/>
  <c r="G22" i="26" s="1"/>
  <c r="H22" i="26" s="1"/>
  <c r="F20" i="26"/>
  <c r="F18" i="26"/>
  <c r="G18" i="26" s="1"/>
  <c r="H18" i="26" s="1"/>
  <c r="G20" i="26" l="1"/>
  <c r="H20" i="26" s="1"/>
  <c r="G24" i="26"/>
  <c r="H24" i="26" s="1"/>
  <c r="G28" i="26"/>
  <c r="H28" i="26" s="1"/>
  <c r="G32" i="26"/>
  <c r="H32" i="26" s="1"/>
  <c r="G36" i="26"/>
  <c r="H36" i="26" s="1"/>
  <c r="G40" i="26"/>
  <c r="H40" i="26" s="1"/>
  <c r="C2" i="24" l="1"/>
  <c r="F9" i="20"/>
  <c r="G3" i="20"/>
  <c r="B79" i="23" l="1"/>
  <c r="B65" i="23"/>
  <c r="B60" i="23"/>
  <c r="B82" i="23" s="1"/>
  <c r="B61" i="23"/>
  <c r="B83" i="23" s="1"/>
  <c r="B59" i="23"/>
  <c r="B81" i="23" s="1"/>
  <c r="B53" i="23"/>
  <c r="B75" i="23" s="1"/>
  <c r="B54" i="23"/>
  <c r="B76" i="23" s="1"/>
  <c r="B55" i="23"/>
  <c r="B77" i="23" s="1"/>
  <c r="B56" i="23"/>
  <c r="B78" i="23" s="1"/>
  <c r="B57" i="23"/>
  <c r="B52" i="23"/>
  <c r="B74" i="23" s="1"/>
  <c r="B49" i="23"/>
  <c r="B71" i="23" s="1"/>
  <c r="B50" i="23"/>
  <c r="B72" i="23" s="1"/>
  <c r="B48" i="23"/>
  <c r="B70" i="23" s="1"/>
  <c r="B46" i="23"/>
  <c r="B68" i="23" s="1"/>
  <c r="B45" i="23"/>
  <c r="B67" i="23" s="1"/>
  <c r="E25" i="25"/>
  <c r="F25" i="25" s="1"/>
  <c r="F64" i="19"/>
  <c r="G64" i="19" s="1"/>
  <c r="F45" i="19"/>
  <c r="G45" i="19" s="1"/>
  <c r="F29" i="19"/>
  <c r="G29" i="19" s="1"/>
  <c r="F28" i="19"/>
  <c r="G28" i="19" s="1"/>
  <c r="G25" i="25" l="1"/>
  <c r="G37" i="11"/>
  <c r="H37" i="11" s="1"/>
  <c r="G36" i="11"/>
  <c r="H36" i="11" s="1"/>
  <c r="G10" i="24"/>
  <c r="G9" i="19"/>
  <c r="G10" i="17"/>
  <c r="H3" i="17"/>
  <c r="F42" i="17"/>
  <c r="G42" i="17" s="1"/>
  <c r="F29" i="17"/>
  <c r="G29" i="17" s="1"/>
  <c r="F47" i="15"/>
  <c r="G47" i="15" s="1"/>
  <c r="F44" i="15"/>
  <c r="G44" i="15" s="1"/>
  <c r="F39" i="15"/>
  <c r="G39" i="15" s="1"/>
  <c r="F34" i="15"/>
  <c r="G34" i="15" s="1"/>
  <c r="F29" i="15"/>
  <c r="G29" i="15" s="1"/>
  <c r="F24" i="15"/>
  <c r="G24" i="15" s="1"/>
  <c r="F19" i="15"/>
  <c r="G19" i="15" s="1"/>
  <c r="G5" i="20" l="1"/>
  <c r="B4" i="20"/>
  <c r="G3" i="23" l="1"/>
  <c r="G34" i="11" l="1"/>
  <c r="H34" i="11" s="1"/>
  <c r="G35" i="11"/>
  <c r="H35" i="11" s="1"/>
  <c r="E51" i="25"/>
  <c r="F61" i="19"/>
  <c r="F49" i="19"/>
  <c r="G49" i="19" s="1"/>
  <c r="F23" i="19"/>
  <c r="G23" i="19" s="1"/>
  <c r="E41" i="24"/>
  <c r="F41" i="24" s="1"/>
  <c r="F41" i="17"/>
  <c r="G41" i="17" s="1"/>
  <c r="E53" i="25"/>
  <c r="F53" i="25" s="1"/>
  <c r="G53" i="25" s="1"/>
  <c r="E52" i="25"/>
  <c r="F52" i="25" s="1"/>
  <c r="E49" i="25"/>
  <c r="F49" i="25" s="1"/>
  <c r="G49" i="25" s="1"/>
  <c r="E48" i="25"/>
  <c r="F48" i="25" s="1"/>
  <c r="E47" i="25"/>
  <c r="E44" i="25"/>
  <c r="F44" i="25" s="1"/>
  <c r="G44" i="25" s="1"/>
  <c r="E43" i="25"/>
  <c r="F43" i="25" s="1"/>
  <c r="G43" i="25" s="1"/>
  <c r="E42" i="25"/>
  <c r="F42" i="25" s="1"/>
  <c r="E40" i="25"/>
  <c r="F40" i="25" s="1"/>
  <c r="E39" i="25"/>
  <c r="F39" i="25" s="1"/>
  <c r="G39" i="25" s="1"/>
  <c r="E38" i="25"/>
  <c r="F38" i="25" s="1"/>
  <c r="E37" i="25"/>
  <c r="F37" i="25" s="1"/>
  <c r="G37" i="25" s="1"/>
  <c r="E35" i="25"/>
  <c r="F35" i="25" s="1"/>
  <c r="E34" i="25"/>
  <c r="F34" i="25" s="1"/>
  <c r="E33" i="25"/>
  <c r="F33" i="25" s="1"/>
  <c r="E31" i="25"/>
  <c r="F31" i="25" s="1"/>
  <c r="G31" i="25" s="1"/>
  <c r="E30" i="25"/>
  <c r="F30" i="25" s="1"/>
  <c r="E28" i="25"/>
  <c r="F28" i="25" s="1"/>
  <c r="G28" i="25" s="1"/>
  <c r="E27" i="25"/>
  <c r="F27" i="25" s="1"/>
  <c r="G27" i="25" s="1"/>
  <c r="E24" i="25"/>
  <c r="E23" i="25"/>
  <c r="F23" i="25" s="1"/>
  <c r="E21" i="25"/>
  <c r="F21" i="25" s="1"/>
  <c r="G21" i="25" s="1"/>
  <c r="E19" i="25"/>
  <c r="F19" i="25" s="1"/>
  <c r="G19" i="25" s="1"/>
  <c r="E18" i="25"/>
  <c r="F18" i="25" s="1"/>
  <c r="G9" i="25"/>
  <c r="B8" i="25"/>
  <c r="B7" i="25"/>
  <c r="H3" i="25"/>
  <c r="E53" i="24"/>
  <c r="F53" i="24" s="1"/>
  <c r="E52" i="24"/>
  <c r="F52" i="24" s="1"/>
  <c r="E51" i="24"/>
  <c r="F51" i="24" s="1"/>
  <c r="E49" i="24"/>
  <c r="F49" i="24" s="1"/>
  <c r="E48" i="24"/>
  <c r="F48" i="24" s="1"/>
  <c r="E47" i="24"/>
  <c r="F47" i="24" s="1"/>
  <c r="G47" i="24" s="1"/>
  <c r="E45" i="24"/>
  <c r="F45" i="24" s="1"/>
  <c r="G45" i="24" s="1"/>
  <c r="E44" i="24"/>
  <c r="F44" i="24" s="1"/>
  <c r="E43" i="24"/>
  <c r="F43" i="24" s="1"/>
  <c r="E40" i="24"/>
  <c r="F40" i="24" s="1"/>
  <c r="E39" i="24"/>
  <c r="F39" i="24" s="1"/>
  <c r="G39" i="24" s="1"/>
  <c r="E37" i="24"/>
  <c r="F37" i="24" s="1"/>
  <c r="G37" i="24" s="1"/>
  <c r="E36" i="24"/>
  <c r="F36" i="24" s="1"/>
  <c r="G36" i="24" s="1"/>
  <c r="E35" i="24"/>
  <c r="F35" i="24" s="1"/>
  <c r="E32" i="24"/>
  <c r="F32" i="24" s="1"/>
  <c r="E31" i="24"/>
  <c r="F31" i="24" s="1"/>
  <c r="G31" i="24" s="1"/>
  <c r="E30" i="24"/>
  <c r="F30" i="24" s="1"/>
  <c r="G30" i="24" s="1"/>
  <c r="E28" i="24"/>
  <c r="F28" i="24" s="1"/>
  <c r="E27" i="24"/>
  <c r="F27" i="24" s="1"/>
  <c r="G27" i="24" s="1"/>
  <c r="E26" i="24"/>
  <c r="F26" i="24" s="1"/>
  <c r="E24" i="24"/>
  <c r="E23" i="24"/>
  <c r="F23" i="24" s="1"/>
  <c r="G23" i="24" s="1"/>
  <c r="E22" i="24"/>
  <c r="F22" i="24" s="1"/>
  <c r="E20" i="24"/>
  <c r="F20" i="24" s="1"/>
  <c r="G20" i="24" s="1"/>
  <c r="E19" i="24"/>
  <c r="F19" i="24" s="1"/>
  <c r="G19" i="24" s="1"/>
  <c r="B9" i="24"/>
  <c r="B8" i="24"/>
  <c r="H3" i="24"/>
  <c r="F45" i="17"/>
  <c r="F37" i="17"/>
  <c r="F39" i="17"/>
  <c r="F19" i="17"/>
  <c r="F32" i="19"/>
  <c r="F33" i="19"/>
  <c r="G33" i="19" s="1"/>
  <c r="F37" i="19"/>
  <c r="F42" i="19"/>
  <c r="F54" i="19"/>
  <c r="F27" i="19"/>
  <c r="G27" i="19" s="1"/>
  <c r="F20" i="19"/>
  <c r="F62" i="19"/>
  <c r="F58" i="19"/>
  <c r="F57" i="19"/>
  <c r="F56" i="19"/>
  <c r="F53" i="19"/>
  <c r="G53" i="19" s="1"/>
  <c r="F52" i="19"/>
  <c r="G52" i="19" s="1"/>
  <c r="F48" i="19"/>
  <c r="F47" i="19"/>
  <c r="F46" i="19"/>
  <c r="F44" i="19"/>
  <c r="G44" i="19" s="1"/>
  <c r="F40" i="19"/>
  <c r="F39" i="19"/>
  <c r="F26" i="19"/>
  <c r="F25" i="19"/>
  <c r="G25" i="19" s="1"/>
  <c r="F19" i="19"/>
  <c r="F18" i="19"/>
  <c r="G18" i="19" s="1"/>
  <c r="F65" i="19"/>
  <c r="G65" i="19" s="1"/>
  <c r="F83" i="23"/>
  <c r="G83" i="23" s="1"/>
  <c r="H83" i="23" s="1"/>
  <c r="F82" i="23"/>
  <c r="G82" i="23" s="1"/>
  <c r="F81" i="23"/>
  <c r="G81" i="23" s="1"/>
  <c r="F79" i="23"/>
  <c r="G79" i="23" s="1"/>
  <c r="H79" i="23" s="1"/>
  <c r="F78" i="23"/>
  <c r="G78" i="23" s="1"/>
  <c r="H78" i="23" s="1"/>
  <c r="F77" i="23"/>
  <c r="F76" i="23"/>
  <c r="G76" i="23" s="1"/>
  <c r="F75" i="23"/>
  <c r="G75" i="23" s="1"/>
  <c r="F74" i="23"/>
  <c r="G74" i="23" s="1"/>
  <c r="H74" i="23" s="1"/>
  <c r="F72" i="23"/>
  <c r="G72" i="23" s="1"/>
  <c r="F71" i="23"/>
  <c r="G71" i="23" s="1"/>
  <c r="F70" i="23"/>
  <c r="G70" i="23" s="1"/>
  <c r="H70" i="23" s="1"/>
  <c r="F68" i="23"/>
  <c r="G68" i="23" s="1"/>
  <c r="H68" i="23" s="1"/>
  <c r="F67" i="23"/>
  <c r="G67" i="23" s="1"/>
  <c r="F65" i="23"/>
  <c r="G65" i="23" s="1"/>
  <c r="F61" i="23"/>
  <c r="G61" i="23" s="1"/>
  <c r="F60" i="23"/>
  <c r="G60" i="23" s="1"/>
  <c r="F59" i="23"/>
  <c r="G59" i="23" s="1"/>
  <c r="F57" i="23"/>
  <c r="G57" i="23" s="1"/>
  <c r="F56" i="23"/>
  <c r="G56" i="23" s="1"/>
  <c r="F55" i="23"/>
  <c r="G55" i="23" s="1"/>
  <c r="F54" i="23"/>
  <c r="G54" i="23" s="1"/>
  <c r="F53" i="23"/>
  <c r="G53" i="23" s="1"/>
  <c r="H53" i="23" s="1"/>
  <c r="F52" i="23"/>
  <c r="G52" i="23" s="1"/>
  <c r="F50" i="23"/>
  <c r="G50" i="23" s="1"/>
  <c r="F49" i="23"/>
  <c r="G49" i="23" s="1"/>
  <c r="F48" i="23"/>
  <c r="G48" i="23" s="1"/>
  <c r="F46" i="23"/>
  <c r="G46" i="23" s="1"/>
  <c r="H46" i="23" s="1"/>
  <c r="F45" i="23"/>
  <c r="G45" i="23" s="1"/>
  <c r="H45" i="23" s="1"/>
  <c r="F43" i="23"/>
  <c r="G43" i="23" s="1"/>
  <c r="F35" i="23"/>
  <c r="G35" i="23" s="1"/>
  <c r="F34" i="23"/>
  <c r="G34" i="23" s="1"/>
  <c r="H34" i="23" s="1"/>
  <c r="F33" i="23"/>
  <c r="F32" i="23"/>
  <c r="G32" i="23" s="1"/>
  <c r="H32" i="23" s="1"/>
  <c r="F28" i="23"/>
  <c r="G28" i="23" s="1"/>
  <c r="H28" i="23" s="1"/>
  <c r="F39" i="23"/>
  <c r="G39" i="23" s="1"/>
  <c r="F38" i="23"/>
  <c r="G38" i="23" s="1"/>
  <c r="F37" i="23"/>
  <c r="G37" i="23" s="1"/>
  <c r="F31" i="23"/>
  <c r="G31" i="23" s="1"/>
  <c r="H31" i="23" s="1"/>
  <c r="F30" i="23"/>
  <c r="G30" i="23" s="1"/>
  <c r="H30" i="23" s="1"/>
  <c r="F27" i="23"/>
  <c r="G27" i="23" s="1"/>
  <c r="F26" i="23"/>
  <c r="G26" i="23" s="1"/>
  <c r="H26" i="23" s="1"/>
  <c r="F24" i="23"/>
  <c r="G24" i="23" s="1"/>
  <c r="H24" i="23" s="1"/>
  <c r="F23" i="23"/>
  <c r="G23" i="23" s="1"/>
  <c r="F21" i="23"/>
  <c r="G21" i="23" s="1"/>
  <c r="H21" i="23" s="1"/>
  <c r="F31" i="19"/>
  <c r="G31" i="19" s="1"/>
  <c r="F88" i="18"/>
  <c r="F87" i="18"/>
  <c r="G87" i="18" s="1"/>
  <c r="F86" i="18"/>
  <c r="G86" i="18" s="1"/>
  <c r="H86" i="18" s="1"/>
  <c r="F84" i="18"/>
  <c r="G84" i="18" s="1"/>
  <c r="H84" i="18" s="1"/>
  <c r="F83" i="18"/>
  <c r="G83" i="18" s="1"/>
  <c r="F82" i="18"/>
  <c r="G82" i="18" s="1"/>
  <c r="F80" i="18"/>
  <c r="G80" i="18" s="1"/>
  <c r="H80" i="18" s="1"/>
  <c r="F79" i="18"/>
  <c r="G79" i="18" s="1"/>
  <c r="F78" i="18"/>
  <c r="G78" i="18" s="1"/>
  <c r="F77" i="18"/>
  <c r="G77" i="18" s="1"/>
  <c r="H77" i="18" s="1"/>
  <c r="F76" i="18"/>
  <c r="G76" i="18" s="1"/>
  <c r="H76" i="18" s="1"/>
  <c r="F75" i="18"/>
  <c r="G75" i="18" s="1"/>
  <c r="F73" i="18"/>
  <c r="G73" i="18" s="1"/>
  <c r="H73" i="18" s="1"/>
  <c r="F72" i="18"/>
  <c r="G72" i="18" s="1"/>
  <c r="H72" i="18" s="1"/>
  <c r="F71" i="18"/>
  <c r="G71" i="18" s="1"/>
  <c r="H71" i="18" s="1"/>
  <c r="F69" i="18"/>
  <c r="G69" i="18" s="1"/>
  <c r="F68" i="18"/>
  <c r="F44" i="18"/>
  <c r="G44" i="18" s="1"/>
  <c r="F64" i="18"/>
  <c r="G64" i="18" s="1"/>
  <c r="F63" i="18"/>
  <c r="G63" i="18" s="1"/>
  <c r="F62" i="18"/>
  <c r="G62" i="18" s="1"/>
  <c r="F60" i="18"/>
  <c r="G60" i="18" s="1"/>
  <c r="F59" i="18"/>
  <c r="G59" i="18" s="1"/>
  <c r="F58" i="18"/>
  <c r="G58" i="18" s="1"/>
  <c r="F56" i="18"/>
  <c r="G56" i="18" s="1"/>
  <c r="F55" i="18"/>
  <c r="G55" i="18" s="1"/>
  <c r="H55" i="18" s="1"/>
  <c r="F54" i="18"/>
  <c r="G54" i="18" s="1"/>
  <c r="H54" i="18" s="1"/>
  <c r="F53" i="18"/>
  <c r="G53" i="18" s="1"/>
  <c r="F52" i="18"/>
  <c r="G52" i="18" s="1"/>
  <c r="F51" i="18"/>
  <c r="G51" i="18" s="1"/>
  <c r="H51" i="18" s="1"/>
  <c r="F49" i="18"/>
  <c r="G49" i="18" s="1"/>
  <c r="F48" i="18"/>
  <c r="G48" i="18" s="1"/>
  <c r="H48" i="18" s="1"/>
  <c r="F47" i="18"/>
  <c r="G47" i="18" s="1"/>
  <c r="F45" i="18"/>
  <c r="G45" i="18" s="1"/>
  <c r="H45" i="18" s="1"/>
  <c r="F40" i="18"/>
  <c r="G40" i="18" s="1"/>
  <c r="F39" i="18"/>
  <c r="F38" i="18"/>
  <c r="F36" i="18"/>
  <c r="G36" i="18" s="1"/>
  <c r="H36" i="18" s="1"/>
  <c r="F35" i="18"/>
  <c r="G35" i="18" s="1"/>
  <c r="H35" i="18" s="1"/>
  <c r="F34" i="18"/>
  <c r="G34" i="18" s="1"/>
  <c r="H34" i="18" s="1"/>
  <c r="F32" i="18"/>
  <c r="G32" i="18" s="1"/>
  <c r="H32" i="18" s="1"/>
  <c r="F31" i="18"/>
  <c r="G31" i="18" s="1"/>
  <c r="H31" i="18" s="1"/>
  <c r="F30" i="18"/>
  <c r="G30" i="18" s="1"/>
  <c r="F29" i="18"/>
  <c r="G29" i="18" s="1"/>
  <c r="F28" i="18"/>
  <c r="F27" i="18"/>
  <c r="G27" i="18" s="1"/>
  <c r="F25" i="18"/>
  <c r="G25" i="18" s="1"/>
  <c r="H25" i="18" s="1"/>
  <c r="F24" i="18"/>
  <c r="G24" i="18" s="1"/>
  <c r="H24" i="18" s="1"/>
  <c r="F23" i="18"/>
  <c r="G23" i="18" s="1"/>
  <c r="F21" i="18"/>
  <c r="G21" i="18" s="1"/>
  <c r="H21" i="18" s="1"/>
  <c r="F20" i="18"/>
  <c r="G20" i="18" s="1"/>
  <c r="G5" i="18"/>
  <c r="F53" i="17"/>
  <c r="G53" i="17" s="1"/>
  <c r="F50" i="17"/>
  <c r="G50" i="17" s="1"/>
  <c r="F44" i="17"/>
  <c r="G44" i="17" s="1"/>
  <c r="F32" i="17"/>
  <c r="G32" i="17" s="1"/>
  <c r="F31" i="17"/>
  <c r="G31" i="17" s="1"/>
  <c r="F28" i="17"/>
  <c r="G28" i="17" s="1"/>
  <c r="F27" i="17"/>
  <c r="G27" i="17" s="1"/>
  <c r="F24" i="17"/>
  <c r="G24" i="17" s="1"/>
  <c r="F23" i="17"/>
  <c r="G23" i="17" s="1"/>
  <c r="F36" i="17"/>
  <c r="G36" i="17" s="1"/>
  <c r="F61" i="20"/>
  <c r="G61" i="20" s="1"/>
  <c r="F59" i="20"/>
  <c r="G59" i="20" s="1"/>
  <c r="H59" i="20" s="1"/>
  <c r="F58" i="20"/>
  <c r="G58" i="20" s="1"/>
  <c r="H58" i="20" s="1"/>
  <c r="F57" i="20"/>
  <c r="G57" i="20" s="1"/>
  <c r="F55" i="20"/>
  <c r="G55" i="20" s="1"/>
  <c r="H55" i="20" s="1"/>
  <c r="F54" i="20"/>
  <c r="G54" i="20" s="1"/>
  <c r="H54" i="20" s="1"/>
  <c r="F53" i="20"/>
  <c r="F51" i="20"/>
  <c r="G51" i="20" s="1"/>
  <c r="H51" i="20" s="1"/>
  <c r="F50" i="20"/>
  <c r="G50" i="20" s="1"/>
  <c r="F49" i="20"/>
  <c r="G49" i="20" s="1"/>
  <c r="F46" i="20"/>
  <c r="G46" i="20" s="1"/>
  <c r="F44" i="20"/>
  <c r="G44" i="20" s="1"/>
  <c r="H44" i="20" s="1"/>
  <c r="F43" i="20"/>
  <c r="G43" i="20" s="1"/>
  <c r="F42" i="20"/>
  <c r="G42" i="20" s="1"/>
  <c r="F40" i="20"/>
  <c r="G40" i="20" s="1"/>
  <c r="F39" i="20"/>
  <c r="G39" i="20" s="1"/>
  <c r="H39" i="20" s="1"/>
  <c r="F38" i="20"/>
  <c r="G38" i="20" s="1"/>
  <c r="H38" i="20" s="1"/>
  <c r="F36" i="20"/>
  <c r="G36" i="20" s="1"/>
  <c r="F35" i="20"/>
  <c r="G35" i="20" s="1"/>
  <c r="H35" i="20" s="1"/>
  <c r="F34" i="20"/>
  <c r="G34" i="20" s="1"/>
  <c r="H34" i="20" s="1"/>
  <c r="F43" i="15"/>
  <c r="G43" i="15" s="1"/>
  <c r="F42" i="15"/>
  <c r="F41" i="15"/>
  <c r="G41" i="15" s="1"/>
  <c r="F36" i="15"/>
  <c r="G36" i="15" s="1"/>
  <c r="F33" i="15"/>
  <c r="G33" i="15" s="1"/>
  <c r="F32" i="15"/>
  <c r="G32" i="15" s="1"/>
  <c r="F28" i="15"/>
  <c r="G28" i="15" s="1"/>
  <c r="F27" i="15"/>
  <c r="G27" i="15" s="1"/>
  <c r="F26" i="15"/>
  <c r="G26" i="15" s="1"/>
  <c r="F22" i="15"/>
  <c r="G22" i="15" s="1"/>
  <c r="F18" i="15"/>
  <c r="G18" i="15" s="1"/>
  <c r="F21" i="15"/>
  <c r="G21" i="15" s="1"/>
  <c r="F38" i="15"/>
  <c r="G38" i="15" s="1"/>
  <c r="F46" i="17"/>
  <c r="G46" i="17" s="1"/>
  <c r="F22" i="17"/>
  <c r="G22" i="17" s="1"/>
  <c r="F26" i="17"/>
  <c r="G26" i="17" s="1"/>
  <c r="F35" i="17"/>
  <c r="G35" i="17" s="1"/>
  <c r="F40" i="17"/>
  <c r="G40" i="17" s="1"/>
  <c r="F49" i="17"/>
  <c r="G49" i="17" s="1"/>
  <c r="F51" i="17"/>
  <c r="G51" i="17" s="1"/>
  <c r="F55" i="17"/>
  <c r="G55" i="17" s="1"/>
  <c r="F54" i="17"/>
  <c r="G54" i="17" s="1"/>
  <c r="F31" i="15"/>
  <c r="G31" i="15" s="1"/>
  <c r="F37" i="15"/>
  <c r="G37" i="15" s="1"/>
  <c r="F23" i="15"/>
  <c r="G23" i="15" s="1"/>
  <c r="F46" i="15"/>
  <c r="G46" i="15" s="1"/>
  <c r="G93" i="11"/>
  <c r="H93" i="11" s="1"/>
  <c r="G94" i="11"/>
  <c r="H94" i="11" s="1"/>
  <c r="G85" i="11"/>
  <c r="H85" i="11" s="1"/>
  <c r="G58" i="11"/>
  <c r="H58" i="11" s="1"/>
  <c r="G57" i="11"/>
  <c r="H57" i="11" s="1"/>
  <c r="G56" i="11"/>
  <c r="H56" i="11" s="1"/>
  <c r="G55" i="11"/>
  <c r="H55" i="11" s="1"/>
  <c r="G43" i="11"/>
  <c r="H43" i="11" s="1"/>
  <c r="G42" i="11"/>
  <c r="H42" i="11" s="1"/>
  <c r="G41" i="11"/>
  <c r="H41" i="11" s="1"/>
  <c r="G30" i="11"/>
  <c r="H30" i="11" s="1"/>
  <c r="G29" i="11"/>
  <c r="H29" i="11" s="1"/>
  <c r="F9" i="23"/>
  <c r="B8" i="23"/>
  <c r="B7" i="23"/>
  <c r="F31" i="20"/>
  <c r="G31" i="20" s="1"/>
  <c r="H31" i="20" s="1"/>
  <c r="F29" i="20"/>
  <c r="G29" i="20" s="1"/>
  <c r="H29" i="20" s="1"/>
  <c r="F28" i="20"/>
  <c r="G28" i="20" s="1"/>
  <c r="F27" i="20"/>
  <c r="G27" i="20" s="1"/>
  <c r="F25" i="20"/>
  <c r="G25" i="20" s="1"/>
  <c r="H25" i="20" s="1"/>
  <c r="F24" i="20"/>
  <c r="G24" i="20" s="1"/>
  <c r="F23" i="20"/>
  <c r="G23" i="20" s="1"/>
  <c r="F21" i="20"/>
  <c r="G21" i="20" s="1"/>
  <c r="F20" i="20"/>
  <c r="G20" i="20" s="1"/>
  <c r="H20" i="20" s="1"/>
  <c r="F19" i="20"/>
  <c r="G19" i="20" s="1"/>
  <c r="G65" i="11"/>
  <c r="H65" i="11" s="1"/>
  <c r="G64" i="11"/>
  <c r="H64" i="11" s="1"/>
  <c r="G111" i="11"/>
  <c r="H111" i="11" s="1"/>
  <c r="G60" i="11"/>
  <c r="H60" i="11" s="1"/>
  <c r="G46" i="11"/>
  <c r="H46" i="11" s="1"/>
  <c r="G45" i="11"/>
  <c r="H45" i="11" s="1"/>
  <c r="B8" i="19"/>
  <c r="B7" i="19"/>
  <c r="H3" i="19"/>
  <c r="B4" i="18"/>
  <c r="F10" i="18"/>
  <c r="B9" i="18"/>
  <c r="B8" i="18"/>
  <c r="G3" i="18"/>
  <c r="B8" i="11"/>
  <c r="B7" i="11"/>
  <c r="B9" i="17"/>
  <c r="B8" i="17"/>
  <c r="F9" i="11"/>
  <c r="G3" i="11"/>
  <c r="G90" i="11"/>
  <c r="H90" i="11" s="1"/>
  <c r="G89" i="11"/>
  <c r="H89" i="11" s="1"/>
  <c r="G91" i="11"/>
  <c r="H91" i="11" s="1"/>
  <c r="G108" i="11"/>
  <c r="H108" i="11" s="1"/>
  <c r="G107" i="11"/>
  <c r="H107" i="11" s="1"/>
  <c r="G106" i="11"/>
  <c r="H106" i="11" s="1"/>
  <c r="G105" i="11"/>
  <c r="H105" i="11" s="1"/>
  <c r="G102" i="11"/>
  <c r="H102" i="11" s="1"/>
  <c r="G101" i="11"/>
  <c r="H101" i="11" s="1"/>
  <c r="G100" i="11"/>
  <c r="H100" i="11" s="1"/>
  <c r="G99" i="11"/>
  <c r="H99" i="11" s="1"/>
  <c r="G98" i="11"/>
  <c r="H98" i="11" s="1"/>
  <c r="G97" i="11"/>
  <c r="H97" i="11" s="1"/>
  <c r="G92" i="11"/>
  <c r="H92" i="11" s="1"/>
  <c r="G86" i="11"/>
  <c r="H86" i="11" s="1"/>
  <c r="G84" i="11"/>
  <c r="H84" i="11" s="1"/>
  <c r="G81" i="11"/>
  <c r="H81" i="11" s="1"/>
  <c r="G80" i="11"/>
  <c r="H80" i="11" s="1"/>
  <c r="G79" i="11"/>
  <c r="H79" i="11" s="1"/>
  <c r="G78" i="11"/>
  <c r="H78" i="11" s="1"/>
  <c r="G77" i="11"/>
  <c r="H77" i="11" s="1"/>
  <c r="G76" i="11"/>
  <c r="H76" i="11" s="1"/>
  <c r="G75" i="11"/>
  <c r="H75" i="11" s="1"/>
  <c r="G72" i="11"/>
  <c r="H72" i="11" s="1"/>
  <c r="G71" i="11"/>
  <c r="H71" i="11" s="1"/>
  <c r="G70" i="11"/>
  <c r="H70" i="11" s="1"/>
  <c r="G69" i="11"/>
  <c r="H69" i="11" s="1"/>
  <c r="G68" i="11"/>
  <c r="H68" i="11" s="1"/>
  <c r="G67" i="11"/>
  <c r="H67" i="11" s="1"/>
  <c r="G66" i="11"/>
  <c r="H66" i="11" s="1"/>
  <c r="G63" i="11"/>
  <c r="H63" i="11" s="1"/>
  <c r="G62" i="11"/>
  <c r="H62" i="11" s="1"/>
  <c r="G61" i="11"/>
  <c r="H61" i="11" s="1"/>
  <c r="G59" i="11"/>
  <c r="H59" i="11" s="1"/>
  <c r="G54" i="11"/>
  <c r="H54" i="11" s="1"/>
  <c r="G53" i="11"/>
  <c r="H53" i="11" s="1"/>
  <c r="G52" i="11"/>
  <c r="H52" i="11" s="1"/>
  <c r="G51" i="11"/>
  <c r="H51" i="11" s="1"/>
  <c r="G50" i="11"/>
  <c r="H50" i="11" s="1"/>
  <c r="G48" i="11"/>
  <c r="H48" i="11" s="1"/>
  <c r="G47" i="11"/>
  <c r="H47" i="11" s="1"/>
  <c r="G44" i="11"/>
  <c r="H44" i="11" s="1"/>
  <c r="G40" i="11"/>
  <c r="H40" i="11" s="1"/>
  <c r="G33" i="11"/>
  <c r="H33" i="11" s="1"/>
  <c r="G32" i="11"/>
  <c r="H32" i="11" s="1"/>
  <c r="G31" i="11"/>
  <c r="H31" i="11" s="1"/>
  <c r="G28" i="11"/>
  <c r="H28" i="11" s="1"/>
  <c r="G26" i="11"/>
  <c r="H26" i="11" s="1"/>
  <c r="G25" i="11"/>
  <c r="H25" i="11" s="1"/>
  <c r="G24" i="11"/>
  <c r="H24" i="11" s="1"/>
  <c r="G23" i="11"/>
  <c r="H23" i="11" s="1"/>
  <c r="G22" i="24" l="1"/>
  <c r="G30" i="25"/>
  <c r="H23" i="18"/>
  <c r="G38" i="25"/>
  <c r="H44" i="18"/>
  <c r="H75" i="23"/>
  <c r="G32" i="24"/>
  <c r="H79" i="18"/>
  <c r="H67" i="23"/>
  <c r="H57" i="23"/>
  <c r="H23" i="23"/>
  <c r="H72" i="23"/>
  <c r="G77" i="23"/>
  <c r="H77" i="23" s="1"/>
  <c r="F24" i="24"/>
  <c r="G24" i="24" s="1"/>
  <c r="G48" i="24"/>
  <c r="G34" i="25"/>
  <c r="G28" i="24"/>
  <c r="G26" i="24"/>
  <c r="H39" i="23"/>
  <c r="G49" i="24"/>
  <c r="H61" i="23"/>
  <c r="G52" i="25"/>
  <c r="H27" i="20"/>
  <c r="G54" i="19"/>
  <c r="H60" i="18"/>
  <c r="H27" i="23"/>
  <c r="H65" i="23"/>
  <c r="H71" i="23"/>
  <c r="H76" i="23"/>
  <c r="H81" i="23"/>
  <c r="G43" i="24"/>
  <c r="G44" i="24"/>
  <c r="G40" i="25"/>
  <c r="G33" i="25"/>
  <c r="G41" i="24"/>
  <c r="H19" i="20"/>
  <c r="H53" i="18"/>
  <c r="H75" i="18"/>
  <c r="H63" i="18"/>
  <c r="H58" i="18"/>
  <c r="H52" i="23"/>
  <c r="G51" i="24"/>
  <c r="G42" i="25"/>
  <c r="G18" i="25"/>
  <c r="G53" i="20"/>
  <c r="H53" i="20" s="1"/>
  <c r="H69" i="18"/>
  <c r="H82" i="18"/>
  <c r="G33" i="23"/>
  <c r="H33" i="23" s="1"/>
  <c r="G48" i="25"/>
  <c r="G61" i="19"/>
  <c r="F51" i="25"/>
  <c r="G51" i="25" s="1"/>
  <c r="G57" i="19"/>
  <c r="G47" i="19"/>
  <c r="G42" i="19"/>
  <c r="F35" i="19"/>
  <c r="G35" i="19" s="1"/>
  <c r="F59" i="19"/>
  <c r="G59" i="19" s="1"/>
  <c r="G58" i="19"/>
  <c r="G46" i="19"/>
  <c r="G39" i="19"/>
  <c r="G37" i="19"/>
  <c r="G26" i="19"/>
  <c r="G20" i="19"/>
  <c r="G19" i="19"/>
  <c r="H82" i="23"/>
  <c r="H60" i="23"/>
  <c r="H59" i="23"/>
  <c r="H56" i="23"/>
  <c r="H54" i="23"/>
  <c r="H55" i="23"/>
  <c r="H50" i="23"/>
  <c r="H49" i="23"/>
  <c r="H48" i="23"/>
  <c r="H43" i="23"/>
  <c r="H38" i="23"/>
  <c r="H37" i="23"/>
  <c r="H35" i="23"/>
  <c r="H87" i="18"/>
  <c r="H64" i="18"/>
  <c r="H62" i="18"/>
  <c r="H59" i="18"/>
  <c r="H56" i="18"/>
  <c r="H52" i="18"/>
  <c r="H49" i="18"/>
  <c r="H47" i="18"/>
  <c r="H40" i="18"/>
  <c r="G38" i="18"/>
  <c r="H38" i="18" s="1"/>
  <c r="G28" i="18"/>
  <c r="H28" i="18" s="1"/>
  <c r="H27" i="18"/>
  <c r="H57" i="20"/>
  <c r="H50" i="20"/>
  <c r="H49" i="20"/>
  <c r="H46" i="20"/>
  <c r="H43" i="20"/>
  <c r="H42" i="20"/>
  <c r="H40" i="20"/>
  <c r="H36" i="20"/>
  <c r="H28" i="20"/>
  <c r="H24" i="20"/>
  <c r="H23" i="20"/>
  <c r="H21" i="20"/>
  <c r="F41" i="19"/>
  <c r="G41" i="19" s="1"/>
  <c r="H29" i="18"/>
  <c r="G68" i="18"/>
  <c r="H68" i="18" s="1"/>
  <c r="F36" i="19"/>
  <c r="G36" i="19" s="1"/>
  <c r="G53" i="24"/>
  <c r="G23" i="25"/>
  <c r="F20" i="17"/>
  <c r="G20" i="17" s="1"/>
  <c r="F33" i="17"/>
  <c r="G33" i="17" s="1"/>
  <c r="G39" i="18"/>
  <c r="H39" i="18" s="1"/>
  <c r="H83" i="18"/>
  <c r="G32" i="19"/>
  <c r="F51" i="19"/>
  <c r="G51" i="19" s="1"/>
  <c r="F22" i="19"/>
  <c r="G22" i="19" s="1"/>
  <c r="G40" i="19"/>
  <c r="G62" i="19"/>
  <c r="G40" i="24"/>
  <c r="G52" i="24"/>
  <c r="F24" i="25"/>
  <c r="G24" i="25" s="1"/>
  <c r="F47" i="25"/>
  <c r="G47" i="25" s="1"/>
  <c r="G56" i="19"/>
  <c r="G88" i="18"/>
  <c r="H88" i="18" s="1"/>
  <c r="G42" i="15"/>
  <c r="H61" i="20"/>
  <c r="G37" i="17"/>
  <c r="G39" i="17"/>
  <c r="G35" i="25"/>
  <c r="G45" i="17"/>
  <c r="H20" i="18"/>
  <c r="G19" i="17"/>
  <c r="H30" i="18"/>
  <c r="H78" i="18"/>
  <c r="G48" i="19"/>
  <c r="F63" i="19"/>
  <c r="G63" i="19" s="1"/>
  <c r="G35" i="24"/>
</calcChain>
</file>

<file path=xl/sharedStrings.xml><?xml version="1.0" encoding="utf-8"?>
<sst xmlns="http://schemas.openxmlformats.org/spreadsheetml/2006/main" count="980" uniqueCount="311">
  <si>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</si>
  <si>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</si>
  <si>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</si>
  <si>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</si>
  <si>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</si>
  <si>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</si>
  <si>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</si>
  <si>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</si>
  <si>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</si>
  <si>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</si>
  <si>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</si>
  <si>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  DAYS</t>
  </si>
  <si>
    <t>COMPLETE</t>
  </si>
  <si>
    <t>House</t>
  </si>
  <si>
    <t xml:space="preserve">square </t>
  </si>
  <si>
    <t>footage</t>
  </si>
  <si>
    <t xml:space="preserve">   TERMS OF PAYMENT</t>
  </si>
  <si>
    <t xml:space="preserve">  NOTE :   ALL INVOICES MUST INCLUDE THE FOLLOWING ITEMS</t>
  </si>
  <si>
    <t>PROJECT :</t>
  </si>
  <si>
    <t>SERIES :</t>
  </si>
  <si>
    <t>Work Schedule #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</si>
  <si>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</si>
  <si>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</si>
  <si>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</si>
  <si>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</si>
  <si>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</si>
  <si>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</si>
  <si>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</si>
  <si>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</si>
  <si>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</si>
  <si>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HST</t>
  </si>
  <si>
    <t xml:space="preserve"> SCHEDULE "C"</t>
  </si>
  <si>
    <t>Windows</t>
  </si>
  <si>
    <t>for Front Door</t>
  </si>
  <si>
    <t>A3D</t>
  </si>
  <si>
    <t>NOT INCL.</t>
  </si>
  <si>
    <t>Extras</t>
  </si>
  <si>
    <t>(Jeld-Wen double Garden Door  r/o 67 x 83  not available in out swing style)</t>
  </si>
  <si>
    <t>Add standard operator to casement window</t>
  </si>
  <si>
    <t>Limit Hardware  re restictive open to 4 "</t>
  </si>
  <si>
    <t>Low threshold (handi cap)</t>
  </si>
  <si>
    <t xml:space="preserve">Multi point lock ( single lever) per window. </t>
  </si>
  <si>
    <t>DESCRIPTION</t>
  </si>
  <si>
    <t xml:space="preserve">DOORS </t>
  </si>
  <si>
    <t>ALL</t>
  </si>
  <si>
    <t xml:space="preserve">Valecraft Initials: </t>
  </si>
  <si>
    <t xml:space="preserve">Contractor Initials: </t>
  </si>
  <si>
    <t xml:space="preserve"> E01 - ALL SITES</t>
  </si>
  <si>
    <t>110 MID</t>
  </si>
  <si>
    <t>110 END GARAGE</t>
  </si>
  <si>
    <t>110 END PORCH</t>
  </si>
  <si>
    <t>120 MID</t>
  </si>
  <si>
    <t>120 END GARAGE</t>
  </si>
  <si>
    <t>120 END PORCH</t>
  </si>
  <si>
    <t>130 MID</t>
  </si>
  <si>
    <t>130 END GARAGE</t>
  </si>
  <si>
    <t>130 END PORCH</t>
  </si>
  <si>
    <t xml:space="preserve">140 MID </t>
  </si>
  <si>
    <t>140 END GARAGE</t>
  </si>
  <si>
    <t>140 END PORCH</t>
  </si>
  <si>
    <t>160-2 MID</t>
  </si>
  <si>
    <t>160-2 END GARAGE</t>
  </si>
  <si>
    <t>160-2 END PORCH</t>
  </si>
  <si>
    <t>INCL</t>
  </si>
  <si>
    <t>800 Series</t>
  </si>
  <si>
    <t>PLACE ST THOMAS &amp; RATHWELL LANDING</t>
  </si>
  <si>
    <t>Folding Handles for operator windows, per window</t>
  </si>
  <si>
    <t xml:space="preserve">Folding Handles for operator windows, whole house, condos and towns </t>
  </si>
  <si>
    <t xml:space="preserve">Folding Handles for operator windows, whole house, singles </t>
  </si>
  <si>
    <t xml:space="preserve">Upgrade to Sandblasted glass per window pane </t>
  </si>
  <si>
    <t>100 Series</t>
  </si>
  <si>
    <t>in White</t>
  </si>
  <si>
    <t>in Colour</t>
  </si>
  <si>
    <t>1000 Series</t>
  </si>
  <si>
    <t>GENERAL</t>
  </si>
  <si>
    <t xml:space="preserve">Add Grills to Windows </t>
  </si>
  <si>
    <t>Add Bars and Brickmould to Windows</t>
  </si>
  <si>
    <t>5' Patio door</t>
  </si>
  <si>
    <t xml:space="preserve">6' Patio door </t>
  </si>
  <si>
    <t xml:space="preserve">Garden Door with Screen </t>
  </si>
  <si>
    <t>Wood Garage Door frame 8 x 8</t>
  </si>
  <si>
    <t>Wood Garage Door frame 9 x 8</t>
  </si>
  <si>
    <t>Wood Garage Door frame 16 x 9</t>
  </si>
  <si>
    <t xml:space="preserve">Upgrade man door to 34" Wide </t>
  </si>
  <si>
    <t xml:space="preserve">Upgrade man door to 36" Wide </t>
  </si>
  <si>
    <t>Add 32" Wide Man door or Cold storage door</t>
  </si>
  <si>
    <t xml:space="preserve">CASEMENT WINDOWS (Dual-glazed Clear Glass) </t>
  </si>
  <si>
    <t xml:space="preserve">Multi point lock for Condo unit </t>
  </si>
  <si>
    <t xml:space="preserve">Multi point lock for whole Townhome </t>
  </si>
  <si>
    <t xml:space="preserve">Multi point lock for whole Single family home </t>
  </si>
  <si>
    <t>P2424-1 Fixed Window</t>
  </si>
  <si>
    <t xml:space="preserve">P2448-1 Fixed Window </t>
  </si>
  <si>
    <t>P2460-1 Fixed Window</t>
  </si>
  <si>
    <t>P3248-1 Fixed Window</t>
  </si>
  <si>
    <t>P3260-1 Fixed Window</t>
  </si>
  <si>
    <t xml:space="preserve">C2436-1 Operator </t>
  </si>
  <si>
    <t>C2440-1 Operator</t>
  </si>
  <si>
    <t>C2444-1 Operator</t>
  </si>
  <si>
    <t>C2448-1 Operator</t>
  </si>
  <si>
    <t>C2452-1 Operator</t>
  </si>
  <si>
    <t>C2460-1 Operator</t>
  </si>
  <si>
    <t>C2472-1 Operator</t>
  </si>
  <si>
    <t xml:space="preserve">C2436-2 (1 Operator) </t>
  </si>
  <si>
    <t xml:space="preserve">C2440-2 (1 Operator) </t>
  </si>
  <si>
    <t xml:space="preserve">C2444-2 (1 Operator) </t>
  </si>
  <si>
    <t xml:space="preserve">C2448-2 (1 Operator) </t>
  </si>
  <si>
    <t xml:space="preserve">C2452-2 (1 Operator) </t>
  </si>
  <si>
    <t xml:space="preserve">C2460-2 (1 Operator) </t>
  </si>
  <si>
    <t xml:space="preserve">C2472-2 (1 Operator) </t>
  </si>
  <si>
    <t xml:space="preserve">C2436-3 (1 Operator) </t>
  </si>
  <si>
    <t xml:space="preserve">C2440-3 (1 Operator) </t>
  </si>
  <si>
    <t xml:space="preserve">C2444-3 (1 Operator) </t>
  </si>
  <si>
    <t xml:space="preserve">C2448-3 (1 Operator) </t>
  </si>
  <si>
    <t xml:space="preserve">C2452-3 (1 Operator) </t>
  </si>
  <si>
    <t xml:space="preserve">C2460-3 (1 Operator) </t>
  </si>
  <si>
    <t xml:space="preserve">C2472-3 (1 Operator) </t>
  </si>
  <si>
    <t xml:space="preserve">AW2424 Operating </t>
  </si>
  <si>
    <t xml:space="preserve">AW2440 Operating </t>
  </si>
  <si>
    <t>AW3240</t>
  </si>
  <si>
    <t xml:space="preserve">Add 12" Transom over 5' Patio Door </t>
  </si>
  <si>
    <t xml:space="preserve">Add 12" Transom over 6' Patio Door </t>
  </si>
  <si>
    <t xml:space="preserve">P4812 Transom </t>
  </si>
  <si>
    <t xml:space="preserve">P7212 Transom </t>
  </si>
  <si>
    <t>P9612 Transom</t>
  </si>
  <si>
    <t xml:space="preserve">SL7236 (for install in framing towns) </t>
  </si>
  <si>
    <t xml:space="preserve">SL6036 (for install in framing towns) </t>
  </si>
  <si>
    <t xml:space="preserve">BS3624 (for install in Concrete) </t>
  </si>
  <si>
    <t xml:space="preserve">BS5616 (for install in Concrete) </t>
  </si>
  <si>
    <t xml:space="preserve">BS5624 (for install in Concrete) </t>
  </si>
  <si>
    <t xml:space="preserve">BS5630 (for install in Concrete) </t>
  </si>
  <si>
    <t xml:space="preserve">AWNING WINDOWS (Dual-glazed Clear Glass) </t>
  </si>
  <si>
    <t xml:space="preserve">TRANSOM WINDOWS (Dual-glazed Clear Glass) </t>
  </si>
  <si>
    <t xml:space="preserve">BASEMENT WINDOWS (Dual-glazed Clear Glass) </t>
  </si>
  <si>
    <t xml:space="preserve">SPECIALTY WINDOWS (Dual-glazed Clear Glass) </t>
  </si>
  <si>
    <t>RD28 round window</t>
  </si>
  <si>
    <t>Add an HR48 half round window</t>
  </si>
  <si>
    <t xml:space="preserve">CP247240 CASEMENT PICTURE COMBO (1 Operator) </t>
  </si>
  <si>
    <t xml:space="preserve">CP247248 CASEMENT PICTURE COMBO (1 Operator) </t>
  </si>
  <si>
    <t xml:space="preserve">SPECIALTY GLASS (Dual-glazed) </t>
  </si>
  <si>
    <t>CASEMENT WINDOWS (Dual-glazed Clear Glass) CONTINUED</t>
  </si>
  <si>
    <t xml:space="preserve">P8414 Transom </t>
  </si>
  <si>
    <t>Brickmould/Cladding</t>
  </si>
  <si>
    <t>For colour or Premium - Add</t>
  </si>
  <si>
    <t>in std colours</t>
  </si>
  <si>
    <t xml:space="preserve">Windows </t>
  </si>
  <si>
    <t>in prem colour</t>
  </si>
  <si>
    <t>110 MID OPT ENS</t>
  </si>
  <si>
    <t>** PO REQUIRED **</t>
  </si>
  <si>
    <t>120 MID OPT ENS</t>
  </si>
  <si>
    <t>120 END GARAGE OPT ENS</t>
  </si>
  <si>
    <t>120 END PORCH OPT ENS</t>
  </si>
  <si>
    <t>110 END GARAGE OPT ENS</t>
  </si>
  <si>
    <t>110 END PORCH OPT ENS</t>
  </si>
  <si>
    <t>140 MID OPT ENS</t>
  </si>
  <si>
    <t>140 END GARAGE OPT ENS</t>
  </si>
  <si>
    <t>140 END PORCH OPT ENS</t>
  </si>
  <si>
    <t>170 OPT ENS</t>
  </si>
  <si>
    <t>WHITE WINDOWS - ADD TO STANDARD</t>
  </si>
  <si>
    <t>100 Series - Extras</t>
  </si>
  <si>
    <t>801 - A, C</t>
  </si>
  <si>
    <t>801 - B</t>
  </si>
  <si>
    <t>in prem colours</t>
  </si>
  <si>
    <t>804 - A - 3 bed</t>
  </si>
  <si>
    <t>804 - B - 3 bed</t>
  </si>
  <si>
    <t>804 - C - 3 bed</t>
  </si>
  <si>
    <t>805 - A</t>
  </si>
  <si>
    <t>805 - B</t>
  </si>
  <si>
    <t>805 - C</t>
  </si>
  <si>
    <t xml:space="preserve">810 - A </t>
  </si>
  <si>
    <t>810 - B</t>
  </si>
  <si>
    <t>810 - C</t>
  </si>
  <si>
    <t>815 - A</t>
  </si>
  <si>
    <t>815 - B</t>
  </si>
  <si>
    <t>815 - C</t>
  </si>
  <si>
    <t>825 - A - 3 bed</t>
  </si>
  <si>
    <t>825 - B - 3 bed</t>
  </si>
  <si>
    <t>825 - C - 3 bed</t>
  </si>
  <si>
    <t>825 - A  - 4 bed</t>
  </si>
  <si>
    <t>825 - B - 4 bed</t>
  </si>
  <si>
    <t>825 - C - 4 bed</t>
  </si>
  <si>
    <t>830 - A - 3pc</t>
  </si>
  <si>
    <t>830 - B - 3pc</t>
  </si>
  <si>
    <t>830 - C - 3 pc</t>
  </si>
  <si>
    <t>870 - A</t>
  </si>
  <si>
    <t>870 - B</t>
  </si>
  <si>
    <t>870 - C</t>
  </si>
  <si>
    <t>800 Series - Extras</t>
  </si>
  <si>
    <t>801 A &amp; C - Ext Garage</t>
  </si>
  <si>
    <t>801 B - Ext. Garage</t>
  </si>
  <si>
    <t>804 - 2 bed</t>
  </si>
  <si>
    <t>804 - 2 bed Ext Garage</t>
  </si>
  <si>
    <t>804 - 3 bed Ext Garage</t>
  </si>
  <si>
    <t>810 A - 4PC ENS</t>
  </si>
  <si>
    <t>810 A - 4 bed</t>
  </si>
  <si>
    <t>810 B - 4PC ENS</t>
  </si>
  <si>
    <t>810 B - 4 bed</t>
  </si>
  <si>
    <t>810 C - 4PC ENS</t>
  </si>
  <si>
    <t>810 C - 4 bed</t>
  </si>
  <si>
    <t>815 A - 4PC ENS</t>
  </si>
  <si>
    <t>815 B - 4PC ENS</t>
  </si>
  <si>
    <t>815 C - 4PC ENS</t>
  </si>
  <si>
    <t>830 A - 4PC ENS</t>
  </si>
  <si>
    <t>830 B - 4PC ENS</t>
  </si>
  <si>
    <t>830 C - 4PC ENS</t>
  </si>
  <si>
    <t>1010 - A &amp; B</t>
  </si>
  <si>
    <t>1010 - C</t>
  </si>
  <si>
    <t>1010 - W/O - ADD (620)</t>
  </si>
  <si>
    <t>1016 - W/O - ADD (620)</t>
  </si>
  <si>
    <t>1020 - A &amp; C</t>
  </si>
  <si>
    <t>1020 - B</t>
  </si>
  <si>
    <t>1020 - W/O - ADD (620)</t>
  </si>
  <si>
    <t>1026 - A &amp; C</t>
  </si>
  <si>
    <t>1026 - B</t>
  </si>
  <si>
    <t>1026 - W/O - ADD (620)</t>
  </si>
  <si>
    <t>1030 - A</t>
  </si>
  <si>
    <t>1030 - B</t>
  </si>
  <si>
    <t>1030 - C</t>
  </si>
  <si>
    <t>1030 - W/O - ADD (620)</t>
  </si>
  <si>
    <t>1035 - CORNER</t>
  </si>
  <si>
    <t>1035 - A</t>
  </si>
  <si>
    <t>1035 - B</t>
  </si>
  <si>
    <t>1035 - C</t>
  </si>
  <si>
    <t>1046 - A</t>
  </si>
  <si>
    <t>1046 - B</t>
  </si>
  <si>
    <t>1046 - C</t>
  </si>
  <si>
    <t>1046 - W/O - ADD (620)</t>
  </si>
  <si>
    <t>1050 - A</t>
  </si>
  <si>
    <t>1050 - B</t>
  </si>
  <si>
    <t>1050 - C</t>
  </si>
  <si>
    <t>1050 - W/O - ADD (620)</t>
  </si>
  <si>
    <t>1086 - A</t>
  </si>
  <si>
    <t>1086 - B</t>
  </si>
  <si>
    <t>1086 - C</t>
  </si>
  <si>
    <t>1086 - W/O - ADD (620)</t>
  </si>
  <si>
    <t>For colour or Premium - add</t>
  </si>
  <si>
    <t>in perm colours</t>
  </si>
  <si>
    <t>1000 Series - Extras</t>
  </si>
  <si>
    <t>1016 W/ Loft</t>
  </si>
  <si>
    <t>1020 - A &amp; C - 4PC ENS</t>
  </si>
  <si>
    <t>1020 - B - 4PC ENS</t>
  </si>
  <si>
    <t>1030 - A - 4PC ENS</t>
  </si>
  <si>
    <t>1030 - B - 4PC ENS</t>
  </si>
  <si>
    <t>1030 - C - 4PC ENS</t>
  </si>
  <si>
    <t>1046 - A - OPT OFFICE</t>
  </si>
  <si>
    <t>1046 - A - 4PC ENS</t>
  </si>
  <si>
    <t>1046 - B - 4PC ENS</t>
  </si>
  <si>
    <t>1046 - C - 4PC ENS</t>
  </si>
  <si>
    <t>1046 - C - OPT OFFICE</t>
  </si>
  <si>
    <t>1046 - B - OPT OFFICE</t>
  </si>
  <si>
    <t>1050 - A - 4PC ENS</t>
  </si>
  <si>
    <t>1050 - B - 4PC ENS</t>
  </si>
  <si>
    <t>1050 - C - 4PC ENS</t>
  </si>
  <si>
    <t>All 1000 Series models to have the following basement windows; one 56 x 24 &amp; one 56 x 30 egress</t>
  </si>
  <si>
    <t>Basement Windows</t>
  </si>
  <si>
    <t>56 x 24</t>
  </si>
  <si>
    <t>56 x 30 egress</t>
  </si>
  <si>
    <t>36x24 810 model only</t>
  </si>
  <si>
    <t>STANDARD MODELS</t>
  </si>
  <si>
    <t>STANDARD MODELS BASEMENT WINDOWS</t>
  </si>
  <si>
    <t xml:space="preserve"> AMENDED SCHEDULE "C"</t>
  </si>
  <si>
    <t>Brick mould/Cladding</t>
  </si>
  <si>
    <t>Brick mould/ Cladding</t>
  </si>
  <si>
    <t>1015 - W/O - ADD (620)</t>
  </si>
  <si>
    <t>1035 - W/O - ADD (620)</t>
  </si>
  <si>
    <r>
      <t>A -    Contract No. , Lot / Unit No. , Model No. , Project Name,</t>
    </r>
    <r>
      <rPr>
        <b/>
        <sz val="12"/>
        <rFont val="Arial"/>
        <family val="1"/>
      </rPr>
      <t xml:space="preserve"> Completion Slip #, P.O.# (if required) Description of work</t>
    </r>
  </si>
  <si>
    <t>C3248-1 Operator</t>
  </si>
  <si>
    <t>C3260-1 Operator</t>
  </si>
  <si>
    <t xml:space="preserve">C3248-2 (1 Operator) </t>
  </si>
  <si>
    <t xml:space="preserve">C3260-2 (1 Operator) </t>
  </si>
  <si>
    <t>A5 Insulation 
Package - Add</t>
  </si>
  <si>
    <t>CODE 121 / 100%</t>
  </si>
  <si>
    <t>INCLUDED 
(2) 56x24 + (1) 56x30
WINDOWS</t>
  </si>
  <si>
    <t xml:space="preserve"> E01 -  042, 056</t>
  </si>
  <si>
    <t>105 - W/O - ADD (620)</t>
  </si>
  <si>
    <t>110 - W/O - ADD (620)</t>
  </si>
  <si>
    <t>120 - W/O - ADD (620)</t>
  </si>
  <si>
    <t>130 - W/O - ADD (620)</t>
  </si>
  <si>
    <t>140 - W/O - ADD (620)</t>
  </si>
  <si>
    <t>160 - W/O - ADD (620)</t>
  </si>
  <si>
    <t>170 - W/O - ADD (620)</t>
  </si>
  <si>
    <t>(incl) 7-7/8" Jambs 
+ 12" Transom
(Man or Patio Door)</t>
  </si>
  <si>
    <t>805 - W/O - ADD (620)</t>
  </si>
  <si>
    <t>825 - W/O - ADD (620)</t>
  </si>
  <si>
    <t>Upgrade standard front door clear 3/4 lite sidlite Ins to 3/4 lite Obscured Glass</t>
  </si>
  <si>
    <t xml:space="preserve">Upgrade Windows throughout from Standard Wood Jamb to Vinyl (Not with A5 Ins Pkg) </t>
  </si>
  <si>
    <t>Upgrade standard front door clear 3/4 lite Ins to 3/4 lite Obscured Glass (Tempered)</t>
  </si>
  <si>
    <t>Upgrade standard front door clear full lite sidlite Ins to full lite Obscured Glass</t>
  </si>
  <si>
    <t>Upgrade standard front door clear full lite Ins to full lite Obscured Glass (Tempered)</t>
  </si>
  <si>
    <t>STANDARD COLOURS - ADD TO STANDARD - Smoke, French Vanilla, Claystone</t>
  </si>
  <si>
    <t xml:space="preserve">PREMIUM COLOUR WINDOWS - ADD TO STANDARD - Sable, Chestnut Bronze, Black </t>
  </si>
  <si>
    <t xml:space="preserve">STANDARD COLOURS - ADD TO STANDARD - Smoke, French Vanilla, Claystone </t>
  </si>
  <si>
    <t xml:space="preserve">PREMIUM COLOURS - ADD TO STANDARD - Sable, Chestnut Bronze, Black </t>
  </si>
  <si>
    <t>SCHEDULE "C"</t>
  </si>
  <si>
    <t>1016 - B</t>
  </si>
  <si>
    <r>
      <rPr>
        <b/>
        <sz val="10"/>
        <rFont val="P-AVGARD"/>
      </rPr>
      <t xml:space="preserve">1035 - CORNER - W/O - </t>
    </r>
    <r>
      <rPr>
        <b/>
        <sz val="8"/>
        <rFont val="P-AVGARD"/>
      </rPr>
      <t>ADD (620)</t>
    </r>
  </si>
  <si>
    <r>
      <t xml:space="preserve">1016 - LOFT -W/O- </t>
    </r>
    <r>
      <rPr>
        <b/>
        <sz val="9"/>
        <rFont val="P-AVGARD"/>
      </rPr>
      <t>ADD (620)</t>
    </r>
  </si>
  <si>
    <t>1086 - A - W/O - ADD (620)</t>
  </si>
  <si>
    <t>1016 - A &amp; C</t>
  </si>
  <si>
    <t>1016 - W/ LOFT</t>
  </si>
  <si>
    <t>DEERFIELD VILLAGE 2 &amp; RATHWELL LANDING</t>
  </si>
  <si>
    <t>April 1, 2020 to March 31, 2021</t>
  </si>
  <si>
    <t xml:space="preserve">Builder Initials: </t>
  </si>
  <si>
    <t>Brickmould</t>
  </si>
  <si>
    <t>Incl.</t>
  </si>
  <si>
    <t>30</t>
  </si>
  <si>
    <t>DEERFIELD VILLAGE 2</t>
  </si>
  <si>
    <t>5000 Series</t>
  </si>
  <si>
    <t xml:space="preserve"> E01 - 042</t>
  </si>
  <si>
    <t>in Sable</t>
  </si>
  <si>
    <t xml:space="preserve">STANDARD WINDOWS IN SABLE: </t>
  </si>
  <si>
    <t>THESE PRICES ARE FOR SABLE COLOURED WINDOWS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</si>
</sst>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0_)"/>
    <numFmt numFmtId="167" formatCode="&quot;$&quot;#,##0.00"/>
    <numFmt numFmtId="168" formatCode="[$-409]d\-mmm\-yy;@"/>
    <numFmt numFmtId="169" formatCode="[$-409]mmmm\ d\,\ yyyy;@"/>
  </numFmts>
  <fonts count="64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2"/>
      <name val="Times New Roman"/>
      <family val="1"/>
    </font>
    <font>
      <b/>
      <sz val="10"/>
      <name val="P-AVGARD"/>
    </font>
    <font>
      <b/>
      <sz val="12"/>
      <name val="P-AVGARD"/>
    </font>
    <font>
      <sz val="12"/>
      <name val="P-AVGARD"/>
    </font>
    <font>
      <sz val="12"/>
      <name val="Times New Roman"/>
      <family val="1"/>
    </font>
    <font>
      <b/>
      <sz val="11"/>
      <name val="P-CHNCRY"/>
    </font>
    <font>
      <b/>
      <sz val="12"/>
      <name val="P-CHNCRY"/>
    </font>
    <font>
      <b/>
      <i/>
      <sz val="16"/>
      <name val="Arial"/>
      <family val="2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4"/>
      <name val="P-CHNCRY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sz val="14"/>
      <name val="P-AVGARD"/>
    </font>
    <font>
      <sz val="11"/>
      <color rgb="FFFF000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i/>
      <sz val="16"/>
      <name val="Arial"/>
      <family val="2"/>
    </font>
    <font>
      <sz val="10"/>
      <name val="P-CHNCRY"/>
    </font>
    <font>
      <b/>
      <sz val="11"/>
      <name val="P-CHNCRY"/>
    </font>
    <font>
      <b/>
      <sz val="12"/>
      <name val="P-CHNCRY"/>
    </font>
    <font>
      <b/>
      <sz val="10"/>
      <name val="P-CHNCRY"/>
    </font>
    <font>
      <b/>
      <sz val="14"/>
      <name val="P-CHNCRY"/>
    </font>
    <font>
      <i/>
      <sz val="10"/>
      <name val="P-CHNCRY"/>
    </font>
    <font>
      <sz val="10"/>
      <name val="Times New Roman"/>
      <family val="1"/>
    </font>
    <font>
      <b/>
      <sz val="12"/>
      <name val="P-AVGARD"/>
    </font>
    <font>
      <b/>
      <sz val="10"/>
      <name val="P-AVGARD"/>
    </font>
    <font>
      <b/>
      <sz val="12"/>
      <name val="Arial"/>
      <family val="2"/>
    </font>
    <font>
      <b/>
      <i/>
      <sz val="10"/>
      <name val="P-AVGARD"/>
    </font>
    <font>
      <sz val="10"/>
      <name val="P-AVGARD"/>
    </font>
    <font>
      <b/>
      <sz val="10"/>
      <name val="Times New Roman"/>
      <family val="1"/>
    </font>
    <font>
      <i/>
      <sz val="10"/>
      <name val="P-AVGARD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Arial"/>
      <family val="1"/>
    </font>
    <font>
      <b/>
      <u/>
      <sz val="12"/>
      <name val="Times New Roman"/>
      <family val="1"/>
    </font>
    <font>
      <b/>
      <sz val="9"/>
      <name val="P-AVGARD"/>
    </font>
    <font>
      <sz val="12"/>
      <name val="P-AVGARD"/>
    </font>
    <font>
      <b/>
      <sz val="7"/>
      <name val="P-AVGARD"/>
    </font>
    <font>
      <sz val="11"/>
      <name val="Times New Roman"/>
      <family val="1"/>
    </font>
    <font>
      <b/>
      <sz val="8"/>
      <name val="P-CHNCRY"/>
    </font>
    <font>
      <b/>
      <sz val="8"/>
      <name val="P-AVGARD"/>
    </font>
  </fonts>
  <fills count="7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650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4" xfId="0" applyFont="1" applyBorder="1" applyProtection="1"/>
    <xf numFmtId="0" fontId="3" fillId="0" borderId="5" xfId="0" applyFont="1" applyBorder="1" applyProtection="1"/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10" fillId="0" borderId="9" xfId="0" applyFont="1" applyBorder="1" applyProtection="1"/>
    <xf numFmtId="164" fontId="5" fillId="0" borderId="10" xfId="0" applyNumberFormat="1" applyFont="1" applyBorder="1" applyProtection="1"/>
    <xf numFmtId="164" fontId="5" fillId="0" borderId="11" xfId="0" applyNumberFormat="1" applyFont="1" applyBorder="1" applyProtection="1"/>
    <xf numFmtId="164" fontId="5" fillId="0" borderId="3" xfId="0" applyNumberFormat="1" applyFont="1" applyBorder="1" applyProtection="1"/>
    <xf numFmtId="0" fontId="9" fillId="0" borderId="12" xfId="0" applyFont="1" applyBorder="1" applyProtection="1"/>
    <xf numFmtId="0" fontId="5" fillId="0" borderId="13" xfId="0" applyFont="1" applyBorder="1" applyProtection="1"/>
    <xf numFmtId="164" fontId="5" fillId="0" borderId="13" xfId="0" applyNumberFormat="1" applyFont="1" applyBorder="1" applyProtection="1"/>
    <xf numFmtId="0" fontId="5" fillId="0" borderId="6" xfId="0" applyFont="1" applyBorder="1" applyProtection="1"/>
    <xf numFmtId="0" fontId="5" fillId="0" borderId="4" xfId="0" applyFont="1" applyBorder="1" applyProtection="1"/>
    <xf numFmtId="0" fontId="8" fillId="0" borderId="6" xfId="0" applyFont="1" applyBorder="1" applyProtection="1"/>
    <xf numFmtId="0" fontId="0" fillId="0" borderId="14" xfId="0" applyBorder="1" applyProtection="1"/>
    <xf numFmtId="0" fontId="5" fillId="0" borderId="1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9" fillId="2" borderId="18" xfId="0" applyFont="1" applyFill="1" applyBorder="1" applyAlignment="1" applyProtection="1">
      <alignment horizontal="center"/>
    </xf>
    <xf numFmtId="0" fontId="5" fillId="0" borderId="16" xfId="0" applyFont="1" applyBorder="1" applyAlignment="1">
      <alignment horizontal="center"/>
    </xf>
    <xf numFmtId="0" fontId="5" fillId="2" borderId="3" xfId="0" applyFont="1" applyFill="1" applyBorder="1" applyProtection="1"/>
    <xf numFmtId="164" fontId="5" fillId="0" borderId="20" xfId="0" applyNumberFormat="1" applyFont="1" applyBorder="1" applyProtection="1"/>
    <xf numFmtId="0" fontId="7" fillId="0" borderId="21" xfId="0" applyFont="1" applyBorder="1" applyProtection="1"/>
    <xf numFmtId="0" fontId="7" fillId="0" borderId="11" xfId="0" applyFon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0" fillId="0" borderId="0" xfId="0" applyBorder="1"/>
    <xf numFmtId="0" fontId="3" fillId="0" borderId="0" xfId="0" applyFont="1" applyBorder="1" applyProtection="1"/>
    <xf numFmtId="0" fontId="4" fillId="0" borderId="0" xfId="0" applyFont="1" applyBorder="1" applyProtection="1"/>
    <xf numFmtId="0" fontId="5" fillId="0" borderId="22" xfId="0" applyFont="1" applyBorder="1" applyProtection="1"/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7" fillId="0" borderId="25" xfId="0" applyFont="1" applyBorder="1" applyProtection="1"/>
    <xf numFmtId="0" fontId="5" fillId="0" borderId="9" xfId="0" applyFont="1" applyBorder="1" applyProtection="1"/>
    <xf numFmtId="0" fontId="7" fillId="0" borderId="20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5" fillId="0" borderId="0" xfId="0" applyFont="1" applyBorder="1" applyProtection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1" fillId="0" borderId="0" xfId="0" applyFont="1" applyBorder="1" applyAlignment="1" applyProtection="1">
      <alignment horizontal="center"/>
    </xf>
    <xf numFmtId="0" fontId="0" fillId="0" borderId="25" xfId="0" applyBorder="1"/>
    <xf numFmtId="0" fontId="10" fillId="0" borderId="27" xfId="0" applyFont="1" applyBorder="1" applyAlignment="1" applyProtection="1">
      <alignment horizontal="center"/>
    </xf>
    <xf numFmtId="0" fontId="12" fillId="0" borderId="27" xfId="0" applyFont="1" applyBorder="1" applyAlignment="1" applyProtection="1">
      <alignment horizontal="center"/>
    </xf>
    <xf numFmtId="9" fontId="10" fillId="0" borderId="28" xfId="0" applyNumberFormat="1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/>
    </xf>
    <xf numFmtId="164" fontId="15" fillId="0" borderId="10" xfId="0" applyNumberFormat="1" applyFont="1" applyBorder="1" applyProtection="1"/>
    <xf numFmtId="164" fontId="15" fillId="0" borderId="11" xfId="0" applyNumberFormat="1" applyFont="1" applyBorder="1" applyProtection="1"/>
    <xf numFmtId="164" fontId="15" fillId="0" borderId="20" xfId="0" applyNumberFormat="1" applyFont="1" applyBorder="1" applyProtection="1"/>
    <xf numFmtId="165" fontId="2" fillId="0" borderId="25" xfId="0" applyNumberFormat="1" applyFont="1" applyBorder="1" applyProtection="1"/>
    <xf numFmtId="166" fontId="15" fillId="0" borderId="10" xfId="0" applyNumberFormat="1" applyFont="1" applyBorder="1" applyAlignment="1" applyProtection="1">
      <alignment horizontal="center"/>
    </xf>
    <xf numFmtId="0" fontId="16" fillId="0" borderId="5" xfId="0" applyFont="1" applyBorder="1" applyProtection="1"/>
    <xf numFmtId="0" fontId="3" fillId="0" borderId="25" xfId="0" applyFont="1" applyBorder="1" applyProtection="1"/>
    <xf numFmtId="0" fontId="17" fillId="0" borderId="0" xfId="0" applyFont="1" applyBorder="1" applyAlignment="1" applyProtection="1"/>
    <xf numFmtId="0" fontId="17" fillId="0" borderId="6" xfId="0" applyFont="1" applyBorder="1" applyAlignment="1" applyProtection="1"/>
    <xf numFmtId="0" fontId="17" fillId="0" borderId="5" xfId="0" applyFont="1" applyBorder="1" applyAlignment="1" applyProtection="1"/>
    <xf numFmtId="0" fontId="15" fillId="0" borderId="4" xfId="0" applyFont="1" applyBorder="1" applyProtection="1"/>
    <xf numFmtId="0" fontId="19" fillId="0" borderId="0" xfId="0" applyFont="1" applyBorder="1" applyProtection="1"/>
    <xf numFmtId="0" fontId="15" fillId="0" borderId="0" xfId="0" applyFont="1" applyBorder="1" applyProtection="1"/>
    <xf numFmtId="0" fontId="11" fillId="0" borderId="0" xfId="0" applyFont="1" applyBorder="1" applyProtection="1"/>
    <xf numFmtId="0" fontId="20" fillId="0" borderId="0" xfId="0" applyFont="1" applyBorder="1" applyProtection="1"/>
    <xf numFmtId="44" fontId="15" fillId="0" borderId="10" xfId="1" applyFont="1" applyBorder="1" applyProtection="1"/>
    <xf numFmtId="44" fontId="15" fillId="0" borderId="11" xfId="1" applyFont="1" applyBorder="1" applyProtection="1"/>
    <xf numFmtId="44" fontId="15" fillId="0" borderId="20" xfId="1" applyFont="1" applyBorder="1" applyProtection="1"/>
    <xf numFmtId="0" fontId="21" fillId="0" borderId="5" xfId="0" applyFont="1" applyBorder="1" applyProtection="1"/>
    <xf numFmtId="0" fontId="13" fillId="0" borderId="9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8" fillId="0" borderId="4" xfId="0" applyFont="1" applyBorder="1" applyAlignment="1" applyProtection="1"/>
    <xf numFmtId="0" fontId="18" fillId="0" borderId="0" xfId="0" applyFont="1" applyBorder="1" applyAlignment="1" applyProtection="1"/>
    <xf numFmtId="0" fontId="5" fillId="0" borderId="22" xfId="0" applyFont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32" xfId="0" applyFont="1" applyBorder="1" applyProtection="1"/>
    <xf numFmtId="0" fontId="5" fillId="2" borderId="18" xfId="0" applyFont="1" applyFill="1" applyBorder="1" applyProtection="1"/>
    <xf numFmtId="164" fontId="5" fillId="0" borderId="9" xfId="0" applyNumberFormat="1" applyFont="1" applyBorder="1" applyProtection="1"/>
    <xf numFmtId="44" fontId="15" fillId="0" borderId="9" xfId="1" applyFont="1" applyBorder="1" applyProtection="1"/>
    <xf numFmtId="164" fontId="15" fillId="0" borderId="9" xfId="0" applyNumberFormat="1" applyFont="1" applyBorder="1" applyProtection="1"/>
    <xf numFmtId="0" fontId="7" fillId="0" borderId="10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164" fontId="5" fillId="0" borderId="10" xfId="0" applyNumberFormat="1" applyFont="1" applyBorder="1" applyAlignment="1" applyProtection="1">
      <alignment horizontal="center"/>
    </xf>
    <xf numFmtId="1" fontId="15" fillId="0" borderId="10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2" fillId="0" borderId="4" xfId="0" applyFont="1" applyBorder="1" applyProtection="1"/>
    <xf numFmtId="0" fontId="8" fillId="0" borderId="4" xfId="0" applyFont="1" applyBorder="1" applyProtection="1"/>
    <xf numFmtId="0" fontId="18" fillId="0" borderId="6" xfId="0" applyFont="1" applyBorder="1" applyAlignment="1" applyProtection="1"/>
    <xf numFmtId="0" fontId="16" fillId="0" borderId="34" xfId="0" applyFont="1" applyBorder="1" applyProtection="1"/>
    <xf numFmtId="0" fontId="3" fillId="0" borderId="34" xfId="0" applyFont="1" applyBorder="1" applyProtection="1"/>
    <xf numFmtId="0" fontId="5" fillId="2" borderId="35" xfId="0" applyFont="1" applyFill="1" applyBorder="1" applyProtection="1"/>
    <xf numFmtId="164" fontId="5" fillId="0" borderId="31" xfId="0" applyNumberFormat="1" applyFont="1" applyBorder="1" applyProtection="1"/>
    <xf numFmtId="0" fontId="17" fillId="0" borderId="5" xfId="0" applyFont="1" applyBorder="1" applyProtection="1"/>
    <xf numFmtId="0" fontId="5" fillId="0" borderId="37" xfId="0" applyFont="1" applyBorder="1" applyAlignment="1" applyProtection="1"/>
    <xf numFmtId="9" fontId="7" fillId="0" borderId="19" xfId="0" applyNumberFormat="1" applyFont="1" applyBorder="1" applyAlignment="1" applyProtection="1">
      <alignment horizontal="center"/>
    </xf>
    <xf numFmtId="0" fontId="16" fillId="0" borderId="5" xfId="0" applyFont="1" applyBorder="1" applyAlignment="1" applyProtection="1"/>
    <xf numFmtId="0" fontId="14" fillId="0" borderId="38" xfId="0" applyFont="1" applyBorder="1" applyAlignment="1" applyProtection="1">
      <alignment horizontal="center"/>
    </xf>
    <xf numFmtId="166" fontId="15" fillId="0" borderId="39" xfId="0" applyNumberFormat="1" applyFont="1" applyBorder="1" applyAlignment="1" applyProtection="1">
      <alignment horizontal="center"/>
    </xf>
    <xf numFmtId="164" fontId="15" fillId="0" borderId="39" xfId="0" applyNumberFormat="1" applyFont="1" applyBorder="1" applyProtection="1"/>
    <xf numFmtId="164" fontId="15" fillId="0" borderId="38" xfId="0" applyNumberFormat="1" applyFont="1" applyBorder="1" applyProtection="1"/>
    <xf numFmtId="164" fontId="15" fillId="0" borderId="40" xfId="0" applyNumberFormat="1" applyFont="1" applyBorder="1" applyProtection="1"/>
    <xf numFmtId="164" fontId="15" fillId="0" borderId="41" xfId="0" applyNumberFormat="1" applyFont="1" applyBorder="1" applyProtection="1"/>
    <xf numFmtId="0" fontId="14" fillId="0" borderId="32" xfId="0" applyFont="1" applyBorder="1" applyAlignment="1" applyProtection="1">
      <alignment horizontal="center"/>
    </xf>
    <xf numFmtId="164" fontId="15" fillId="0" borderId="28" xfId="0" applyNumberFormat="1" applyFont="1" applyBorder="1" applyProtection="1"/>
    <xf numFmtId="164" fontId="15" fillId="0" borderId="32" xfId="0" applyNumberFormat="1" applyFont="1" applyBorder="1" applyProtection="1"/>
    <xf numFmtId="164" fontId="15" fillId="0" borderId="21" xfId="0" applyNumberFormat="1" applyFont="1" applyBorder="1" applyProtection="1"/>
    <xf numFmtId="164" fontId="15" fillId="0" borderId="42" xfId="0" applyNumberFormat="1" applyFont="1" applyBorder="1" applyProtection="1"/>
    <xf numFmtId="0" fontId="10" fillId="0" borderId="23" xfId="0" applyFont="1" applyBorder="1" applyAlignment="1" applyProtection="1">
      <alignment horizontal="center"/>
    </xf>
    <xf numFmtId="7" fontId="15" fillId="0" borderId="11" xfId="1" applyNumberFormat="1" applyFont="1" applyBorder="1" applyProtection="1"/>
    <xf numFmtId="7" fontId="15" fillId="0" borderId="20" xfId="1" applyNumberFormat="1" applyFont="1" applyBorder="1" applyProtection="1"/>
    <xf numFmtId="0" fontId="13" fillId="0" borderId="9" xfId="0" applyFont="1" applyBorder="1" applyAlignment="1" applyProtection="1">
      <alignment horizontal="centerContinuous"/>
    </xf>
    <xf numFmtId="1" fontId="15" fillId="0" borderId="10" xfId="0" applyNumberFormat="1" applyFont="1" applyBorder="1" applyAlignment="1" applyProtection="1">
      <alignment horizontal="centerContinuous"/>
    </xf>
    <xf numFmtId="44" fontId="15" fillId="0" borderId="10" xfId="1" applyFont="1" applyBorder="1" applyAlignment="1" applyProtection="1">
      <alignment horizontal="centerContinuous"/>
    </xf>
    <xf numFmtId="44" fontId="15" fillId="0" borderId="30" xfId="1" applyFont="1" applyBorder="1" applyAlignment="1" applyProtection="1">
      <alignment horizontal="centerContinuous"/>
    </xf>
    <xf numFmtId="44" fontId="15" fillId="0" borderId="9" xfId="1" applyFont="1" applyBorder="1" applyAlignment="1" applyProtection="1">
      <alignment horizontal="centerContinuous"/>
    </xf>
    <xf numFmtId="44" fontId="15" fillId="0" borderId="11" xfId="1" applyFont="1" applyBorder="1" applyAlignment="1" applyProtection="1">
      <alignment horizontal="centerContinuous"/>
    </xf>
    <xf numFmtId="44" fontId="15" fillId="0" borderId="20" xfId="1" applyFont="1" applyBorder="1" applyAlignment="1" applyProtection="1">
      <alignment horizontal="centerContinuous"/>
    </xf>
    <xf numFmtId="164" fontId="5" fillId="0" borderId="6" xfId="0" applyNumberFormat="1" applyFont="1" applyBorder="1" applyProtection="1"/>
    <xf numFmtId="168" fontId="16" fillId="0" borderId="5" xfId="0" applyNumberFormat="1" applyFont="1" applyBorder="1" applyProtection="1"/>
    <xf numFmtId="0" fontId="5" fillId="0" borderId="15" xfId="0" applyFont="1" applyBorder="1" applyAlignment="1">
      <alignment horizontal="center"/>
    </xf>
    <xf numFmtId="44" fontId="15" fillId="0" borderId="44" xfId="1" applyFont="1" applyBorder="1" applyAlignment="1" applyProtection="1">
      <alignment horizontal="centerContinuous"/>
    </xf>
    <xf numFmtId="7" fontId="20" fillId="0" borderId="9" xfId="1" applyNumberFormat="1" applyFont="1" applyBorder="1" applyProtection="1"/>
    <xf numFmtId="0" fontId="7" fillId="0" borderId="32" xfId="0" applyFont="1" applyBorder="1" applyAlignment="1" applyProtection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/>
    <xf numFmtId="44" fontId="27" fillId="0" borderId="0" xfId="1" applyFont="1"/>
    <xf numFmtId="10" fontId="27" fillId="0" borderId="0" xfId="0" applyNumberFormat="1" applyFont="1"/>
    <xf numFmtId="44" fontId="27" fillId="0" borderId="0" xfId="1" applyFont="1" applyAlignment="1">
      <alignment horizontal="center"/>
    </xf>
    <xf numFmtId="44" fontId="27" fillId="0" borderId="0" xfId="0" applyNumberFormat="1" applyFont="1" applyBorder="1"/>
    <xf numFmtId="0" fontId="31" fillId="0" borderId="47" xfId="0" applyFont="1" applyBorder="1"/>
    <xf numFmtId="0" fontId="25" fillId="0" borderId="48" xfId="0" applyFont="1" applyBorder="1"/>
    <xf numFmtId="0" fontId="0" fillId="0" borderId="48" xfId="0" applyBorder="1"/>
    <xf numFmtId="0" fontId="26" fillId="0" borderId="49" xfId="0" applyFont="1" applyBorder="1" applyAlignment="1">
      <alignment horizontal="center"/>
    </xf>
    <xf numFmtId="0" fontId="27" fillId="0" borderId="50" xfId="0" applyFont="1" applyBorder="1"/>
    <xf numFmtId="0" fontId="27" fillId="0" borderId="0" xfId="0" applyFont="1" applyBorder="1"/>
    <xf numFmtId="167" fontId="27" fillId="0" borderId="0" xfId="0" applyNumberFormat="1" applyFont="1" applyBorder="1"/>
    <xf numFmtId="0" fontId="23" fillId="0" borderId="0" xfId="0" applyFont="1" applyBorder="1"/>
    <xf numFmtId="0" fontId="32" fillId="0" borderId="50" xfId="0" applyFont="1" applyBorder="1"/>
    <xf numFmtId="0" fontId="28" fillId="0" borderId="0" xfId="0" applyFont="1" applyBorder="1"/>
    <xf numFmtId="0" fontId="31" fillId="0" borderId="50" xfId="0" applyFont="1" applyBorder="1"/>
    <xf numFmtId="0" fontId="29" fillId="0" borderId="0" xfId="0" applyFont="1" applyBorder="1"/>
    <xf numFmtId="0" fontId="32" fillId="0" borderId="52" xfId="0" applyFont="1" applyBorder="1"/>
    <xf numFmtId="0" fontId="27" fillId="0" borderId="53" xfId="0" applyFont="1" applyBorder="1"/>
    <xf numFmtId="0" fontId="27" fillId="0" borderId="54" xfId="0" applyFont="1" applyBorder="1"/>
    <xf numFmtId="167" fontId="27" fillId="0" borderId="0" xfId="1" applyNumberFormat="1" applyFont="1" applyBorder="1"/>
    <xf numFmtId="167" fontId="27" fillId="0" borderId="51" xfId="0" applyNumberFormat="1" applyFont="1" applyBorder="1" applyAlignment="1">
      <alignment horizontal="center"/>
    </xf>
    <xf numFmtId="167" fontId="27" fillId="0" borderId="0" xfId="0" applyNumberFormat="1" applyFont="1" applyBorder="1" applyAlignment="1">
      <alignment horizontal="center"/>
    </xf>
    <xf numFmtId="167" fontId="27" fillId="0" borderId="51" xfId="1" applyNumberFormat="1" applyFont="1" applyBorder="1"/>
    <xf numFmtId="167" fontId="27" fillId="0" borderId="0" xfId="1" applyNumberFormat="1" applyFont="1" applyBorder="1" applyAlignment="1"/>
    <xf numFmtId="167" fontId="0" fillId="0" borderId="0" xfId="0" applyNumberFormat="1" applyBorder="1"/>
    <xf numFmtId="167" fontId="0" fillId="0" borderId="51" xfId="0" applyNumberFormat="1" applyBorder="1"/>
    <xf numFmtId="167" fontId="27" fillId="0" borderId="51" xfId="0" applyNumberFormat="1" applyFont="1" applyBorder="1"/>
    <xf numFmtId="167" fontId="30" fillId="0" borderId="0" xfId="0" applyNumberFormat="1" applyFont="1" applyBorder="1"/>
    <xf numFmtId="0" fontId="5" fillId="0" borderId="46" xfId="0" applyFont="1" applyBorder="1" applyProtection="1"/>
    <xf numFmtId="0" fontId="5" fillId="0" borderId="55" xfId="0" applyFont="1" applyBorder="1" applyProtection="1"/>
    <xf numFmtId="0" fontId="0" fillId="0" borderId="0" xfId="0" applyFill="1"/>
    <xf numFmtId="0" fontId="0" fillId="0" borderId="47" xfId="0" applyBorder="1" applyProtection="1"/>
    <xf numFmtId="0" fontId="0" fillId="0" borderId="48" xfId="0" applyBorder="1" applyProtection="1"/>
    <xf numFmtId="0" fontId="0" fillId="0" borderId="49" xfId="0" applyBorder="1" applyProtection="1"/>
    <xf numFmtId="0" fontId="18" fillId="0" borderId="50" xfId="0" applyFont="1" applyBorder="1" applyAlignment="1" applyProtection="1"/>
    <xf numFmtId="0" fontId="18" fillId="0" borderId="51" xfId="0" applyFont="1" applyBorder="1" applyAlignment="1" applyProtection="1"/>
    <xf numFmtId="0" fontId="0" fillId="0" borderId="50" xfId="0" applyBorder="1" applyAlignment="1" applyProtection="1">
      <alignment horizontal="center"/>
    </xf>
    <xf numFmtId="0" fontId="2" fillId="0" borderId="50" xfId="0" applyFont="1" applyBorder="1" applyAlignment="1" applyProtection="1">
      <alignment horizontal="center"/>
    </xf>
    <xf numFmtId="0" fontId="17" fillId="0" borderId="51" xfId="0" applyFont="1" applyBorder="1" applyAlignment="1" applyProtection="1"/>
    <xf numFmtId="0" fontId="3" fillId="0" borderId="56" xfId="0" applyFont="1" applyBorder="1" applyProtection="1"/>
    <xf numFmtId="0" fontId="2" fillId="0" borderId="51" xfId="0" applyFont="1" applyBorder="1" applyProtection="1"/>
    <xf numFmtId="0" fontId="0" fillId="0" borderId="56" xfId="0" applyBorder="1"/>
    <xf numFmtId="0" fontId="2" fillId="0" borderId="50" xfId="0" applyFont="1" applyBorder="1" applyProtection="1"/>
    <xf numFmtId="0" fontId="5" fillId="0" borderId="57" xfId="0" applyFont="1" applyBorder="1" applyProtection="1"/>
    <xf numFmtId="0" fontId="5" fillId="0" borderId="58" xfId="0" applyFont="1" applyBorder="1" applyAlignment="1" applyProtection="1">
      <alignment horizontal="center"/>
    </xf>
    <xf numFmtId="0" fontId="5" fillId="0" borderId="59" xfId="0" applyFont="1" applyBorder="1" applyAlignment="1" applyProtection="1">
      <alignment horizontal="center"/>
    </xf>
    <xf numFmtId="0" fontId="7" fillId="0" borderId="56" xfId="0" applyFont="1" applyBorder="1" applyProtection="1"/>
    <xf numFmtId="0" fontId="5" fillId="0" borderId="60" xfId="0" applyFont="1" applyBorder="1" applyProtection="1"/>
    <xf numFmtId="0" fontId="7" fillId="0" borderId="61" xfId="0" applyFont="1" applyBorder="1" applyAlignment="1" applyProtection="1">
      <alignment horizontal="center"/>
    </xf>
    <xf numFmtId="0" fontId="8" fillId="0" borderId="60" xfId="0" applyFont="1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0" fillId="0" borderId="63" xfId="0" applyBorder="1" applyProtection="1"/>
    <xf numFmtId="0" fontId="9" fillId="2" borderId="64" xfId="0" applyFont="1" applyFill="1" applyBorder="1" applyAlignment="1" applyProtection="1">
      <alignment horizontal="center"/>
    </xf>
    <xf numFmtId="0" fontId="5" fillId="2" borderId="65" xfId="0" applyFont="1" applyFill="1" applyBorder="1" applyProtection="1"/>
    <xf numFmtId="0" fontId="8" fillId="0" borderId="50" xfId="0" applyFont="1" applyBorder="1" applyProtection="1"/>
    <xf numFmtId="0" fontId="5" fillId="0" borderId="66" xfId="0" applyFont="1" applyBorder="1" applyProtection="1"/>
    <xf numFmtId="0" fontId="5" fillId="0" borderId="50" xfId="0" applyFont="1" applyBorder="1" applyProtection="1"/>
    <xf numFmtId="0" fontId="5" fillId="0" borderId="51" xfId="0" applyFont="1" applyBorder="1" applyProtection="1"/>
    <xf numFmtId="0" fontId="0" fillId="0" borderId="50" xfId="0" applyBorder="1" applyProtection="1"/>
    <xf numFmtId="0" fontId="9" fillId="0" borderId="67" xfId="0" applyFont="1" applyBorder="1" applyAlignment="1" applyProtection="1">
      <alignment horizontal="right"/>
    </xf>
    <xf numFmtId="0" fontId="5" fillId="0" borderId="58" xfId="0" applyFont="1" applyBorder="1" applyAlignment="1" applyProtection="1"/>
    <xf numFmtId="164" fontId="5" fillId="0" borderId="51" xfId="0" applyNumberFormat="1" applyFont="1" applyBorder="1" applyProtection="1"/>
    <xf numFmtId="0" fontId="15" fillId="0" borderId="50" xfId="0" applyFont="1" applyBorder="1" applyProtection="1"/>
    <xf numFmtId="0" fontId="22" fillId="0" borderId="50" xfId="0" applyFont="1" applyBorder="1" applyProtection="1"/>
    <xf numFmtId="0" fontId="8" fillId="0" borderId="51" xfId="0" applyFont="1" applyBorder="1" applyProtection="1"/>
    <xf numFmtId="0" fontId="0" fillId="0" borderId="52" xfId="0" applyBorder="1"/>
    <xf numFmtId="0" fontId="0" fillId="0" borderId="53" xfId="0" applyBorder="1"/>
    <xf numFmtId="0" fontId="0" fillId="0" borderId="54" xfId="0" applyBorder="1"/>
    <xf numFmtId="44" fontId="15" fillId="0" borderId="10" xfId="1" applyFont="1" applyFill="1" applyBorder="1" applyProtection="1"/>
    <xf numFmtId="164" fontId="5" fillId="0" borderId="0" xfId="0" applyNumberFormat="1" applyFont="1" applyFill="1" applyBorder="1" applyProtection="1"/>
    <xf numFmtId="0" fontId="10" fillId="0" borderId="27" xfId="0" applyFont="1" applyFill="1" applyBorder="1" applyAlignment="1" applyProtection="1">
      <alignment horizontal="center"/>
    </xf>
    <xf numFmtId="0" fontId="12" fillId="0" borderId="27" xfId="0" applyFont="1" applyFill="1" applyBorder="1" applyAlignment="1" applyProtection="1">
      <alignment horizontal="center"/>
    </xf>
    <xf numFmtId="9" fontId="10" fillId="0" borderId="45" xfId="0" applyNumberFormat="1" applyFont="1" applyFill="1" applyBorder="1" applyAlignment="1" applyProtection="1">
      <alignment horizontal="center"/>
    </xf>
    <xf numFmtId="9" fontId="27" fillId="0" borderId="0" xfId="2" applyFont="1" applyBorder="1"/>
    <xf numFmtId="0" fontId="27" fillId="0" borderId="50" xfId="0" applyFont="1" applyFill="1" applyBorder="1"/>
    <xf numFmtId="0" fontId="27" fillId="0" borderId="0" xfId="0" applyFont="1" applyFill="1" applyBorder="1"/>
    <xf numFmtId="167" fontId="27" fillId="0" borderId="0" xfId="1" applyNumberFormat="1" applyFont="1" applyFill="1" applyBorder="1"/>
    <xf numFmtId="167" fontId="27" fillId="0" borderId="0" xfId="0" applyNumberFormat="1" applyFont="1" applyFill="1" applyBorder="1"/>
    <xf numFmtId="167" fontId="27" fillId="0" borderId="51" xfId="0" applyNumberFormat="1" applyFont="1" applyFill="1" applyBorder="1" applyAlignment="1">
      <alignment horizontal="center"/>
    </xf>
    <xf numFmtId="10" fontId="27" fillId="0" borderId="0" xfId="0" applyNumberFormat="1" applyFont="1" applyFill="1"/>
    <xf numFmtId="44" fontId="0" fillId="0" borderId="0" xfId="0" applyNumberFormat="1" applyFill="1" applyAlignment="1">
      <alignment horizontal="center"/>
    </xf>
    <xf numFmtId="0" fontId="27" fillId="0" borderId="0" xfId="0" applyFont="1" applyFill="1"/>
    <xf numFmtId="0" fontId="0" fillId="0" borderId="0" xfId="0" applyFill="1" applyBorder="1"/>
    <xf numFmtId="44" fontId="15" fillId="0" borderId="10" xfId="1" applyFont="1" applyBorder="1" applyAlignment="1" applyProtection="1">
      <alignment horizontal="center"/>
    </xf>
    <xf numFmtId="164" fontId="15" fillId="0" borderId="10" xfId="0" applyNumberFormat="1" applyFont="1" applyBorder="1" applyAlignment="1" applyProtection="1">
      <alignment horizontal="center"/>
    </xf>
    <xf numFmtId="164" fontId="15" fillId="0" borderId="39" xfId="0" applyNumberFormat="1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0" fontId="16" fillId="0" borderId="44" xfId="0" applyFont="1" applyBorder="1" applyProtection="1"/>
    <xf numFmtId="0" fontId="3" fillId="0" borderId="44" xfId="0" applyFont="1" applyBorder="1" applyProtection="1"/>
    <xf numFmtId="9" fontId="10" fillId="0" borderId="69" xfId="0" applyNumberFormat="1" applyFont="1" applyBorder="1" applyAlignment="1" applyProtection="1">
      <alignment horizontal="center"/>
    </xf>
    <xf numFmtId="9" fontId="10" fillId="0" borderId="32" xfId="0" applyNumberFormat="1" applyFont="1" applyBorder="1" applyAlignment="1" applyProtection="1">
      <alignment horizontal="center"/>
    </xf>
    <xf numFmtId="7" fontId="15" fillId="0" borderId="9" xfId="1" applyNumberFormat="1" applyFont="1" applyBorder="1" applyProtection="1"/>
    <xf numFmtId="0" fontId="13" fillId="0" borderId="38" xfId="0" applyFont="1" applyBorder="1" applyAlignment="1" applyProtection="1">
      <alignment horizontal="center"/>
    </xf>
    <xf numFmtId="44" fontId="15" fillId="0" borderId="39" xfId="1" applyFont="1" applyBorder="1" applyProtection="1"/>
    <xf numFmtId="44" fontId="15" fillId="0" borderId="39" xfId="1" applyFont="1" applyBorder="1" applyAlignment="1" applyProtection="1">
      <alignment horizontal="center"/>
    </xf>
    <xf numFmtId="7" fontId="20" fillId="0" borderId="38" xfId="1" applyNumberFormat="1" applyFont="1" applyBorder="1" applyProtection="1"/>
    <xf numFmtId="7" fontId="15" fillId="0" borderId="40" xfId="1" applyNumberFormat="1" applyFont="1" applyBorder="1" applyProtection="1"/>
    <xf numFmtId="7" fontId="15" fillId="0" borderId="41" xfId="1" applyNumberFormat="1" applyFont="1" applyBorder="1" applyProtection="1"/>
    <xf numFmtId="7" fontId="15" fillId="0" borderId="38" xfId="1" applyNumberFormat="1" applyFont="1" applyBorder="1" applyProtection="1"/>
    <xf numFmtId="0" fontId="10" fillId="3" borderId="11" xfId="0" applyFont="1" applyFill="1" applyBorder="1" applyAlignment="1" applyProtection="1">
      <alignment horizontal="center"/>
    </xf>
    <xf numFmtId="0" fontId="10" fillId="3" borderId="70" xfId="0" applyFont="1" applyFill="1" applyBorder="1" applyAlignment="1" applyProtection="1">
      <alignment horizontal="center"/>
    </xf>
    <xf numFmtId="0" fontId="12" fillId="3" borderId="11" xfId="0" applyFont="1" applyFill="1" applyBorder="1" applyAlignment="1" applyProtection="1">
      <alignment horizontal="center"/>
    </xf>
    <xf numFmtId="9" fontId="10" fillId="3" borderId="21" xfId="0" applyNumberFormat="1" applyFont="1" applyFill="1" applyBorder="1" applyAlignment="1" applyProtection="1">
      <alignment horizontal="center"/>
    </xf>
    <xf numFmtId="0" fontId="34" fillId="0" borderId="50" xfId="0" applyFont="1" applyBorder="1"/>
    <xf numFmtId="0" fontId="35" fillId="0" borderId="1" xfId="0" applyFont="1" applyBorder="1" applyProtection="1"/>
    <xf numFmtId="0" fontId="35" fillId="0" borderId="2" xfId="0" applyFont="1" applyBorder="1" applyProtection="1"/>
    <xf numFmtId="0" fontId="36" fillId="0" borderId="2" xfId="0" applyFont="1" applyBorder="1" applyProtection="1"/>
    <xf numFmtId="0" fontId="35" fillId="0" borderId="3" xfId="0" applyFont="1" applyBorder="1" applyProtection="1"/>
    <xf numFmtId="0" fontId="35" fillId="0" borderId="0" xfId="0" applyFont="1"/>
    <xf numFmtId="0" fontId="37" fillId="0" borderId="4" xfId="0" applyFont="1" applyBorder="1" applyAlignment="1" applyProtection="1"/>
    <xf numFmtId="0" fontId="37" fillId="0" borderId="0" xfId="0" applyFont="1" applyBorder="1" applyAlignment="1" applyProtection="1"/>
    <xf numFmtId="0" fontId="37" fillId="0" borderId="6" xfId="0" applyFont="1" applyBorder="1" applyAlignment="1" applyProtection="1"/>
    <xf numFmtId="0" fontId="35" fillId="0" borderId="4" xfId="0" applyFont="1" applyBorder="1"/>
    <xf numFmtId="0" fontId="35" fillId="0" borderId="4" xfId="0" applyFont="1" applyBorder="1" applyAlignment="1" applyProtection="1">
      <alignment horizontal="center"/>
    </xf>
    <xf numFmtId="0" fontId="35" fillId="0" borderId="0" xfId="0" applyFont="1" applyBorder="1" applyProtection="1"/>
    <xf numFmtId="0" fontId="38" fillId="0" borderId="0" xfId="0" applyFont="1" applyBorder="1" applyAlignment="1" applyProtection="1">
      <alignment horizontal="right"/>
    </xf>
    <xf numFmtId="168" fontId="39" fillId="0" borderId="5" xfId="0" applyNumberFormat="1" applyFont="1" applyBorder="1" applyProtection="1"/>
    <xf numFmtId="168" fontId="39" fillId="0" borderId="25" xfId="0" applyNumberFormat="1" applyFont="1" applyBorder="1" applyProtection="1"/>
    <xf numFmtId="165" fontId="38" fillId="0" borderId="4" xfId="0" applyNumberFormat="1" applyFont="1" applyBorder="1" applyProtection="1"/>
    <xf numFmtId="0" fontId="38" fillId="0" borderId="4" xfId="0" applyFont="1" applyBorder="1" applyAlignment="1" applyProtection="1">
      <alignment horizontal="center"/>
    </xf>
    <xf numFmtId="0" fontId="39" fillId="0" borderId="5" xfId="0" applyFont="1" applyBorder="1" applyAlignment="1" applyProtection="1"/>
    <xf numFmtId="0" fontId="40" fillId="0" borderId="5" xfId="0" applyFont="1" applyBorder="1" applyAlignment="1" applyProtection="1"/>
    <xf numFmtId="0" fontId="40" fillId="0" borderId="0" xfId="0" applyFont="1" applyBorder="1" applyAlignment="1" applyProtection="1"/>
    <xf numFmtId="0" fontId="40" fillId="0" borderId="6" xfId="0" applyFont="1" applyBorder="1" applyAlignment="1" applyProtection="1"/>
    <xf numFmtId="0" fontId="39" fillId="0" borderId="34" xfId="0" applyFont="1" applyBorder="1" applyProtection="1"/>
    <xf numFmtId="0" fontId="41" fillId="0" borderId="34" xfId="0" applyFont="1" applyBorder="1" applyProtection="1"/>
    <xf numFmtId="0" fontId="41" fillId="0" borderId="0" xfId="0" applyFont="1" applyBorder="1" applyProtection="1"/>
    <xf numFmtId="0" fontId="38" fillId="0" borderId="0" xfId="0" applyFont="1" applyBorder="1" applyProtection="1"/>
    <xf numFmtId="0" fontId="41" fillId="0" borderId="5" xfId="0" applyFont="1" applyBorder="1" applyProtection="1"/>
    <xf numFmtId="0" fontId="41" fillId="0" borderId="25" xfId="0" applyFont="1" applyBorder="1" applyProtection="1"/>
    <xf numFmtId="0" fontId="41" fillId="0" borderId="4" xfId="0" applyFont="1" applyBorder="1" applyProtection="1"/>
    <xf numFmtId="0" fontId="38" fillId="0" borderId="6" xfId="0" applyFont="1" applyBorder="1" applyProtection="1"/>
    <xf numFmtId="0" fontId="42" fillId="0" borderId="5" xfId="0" applyFont="1" applyBorder="1" applyProtection="1"/>
    <xf numFmtId="0" fontId="38" fillId="0" borderId="5" xfId="0" applyFont="1" applyBorder="1" applyProtection="1"/>
    <xf numFmtId="0" fontId="41" fillId="0" borderId="6" xfId="0" applyFont="1" applyBorder="1" applyProtection="1"/>
    <xf numFmtId="0" fontId="38" fillId="0" borderId="4" xfId="0" applyFont="1" applyBorder="1" applyProtection="1"/>
    <xf numFmtId="0" fontId="40" fillId="0" borderId="5" xfId="0" applyFont="1" applyBorder="1" applyProtection="1"/>
    <xf numFmtId="0" fontId="35" fillId="0" borderId="0" xfId="0" applyFont="1" applyBorder="1"/>
    <xf numFmtId="0" fontId="39" fillId="0" borderId="5" xfId="0" applyFont="1" applyBorder="1" applyProtection="1"/>
    <xf numFmtId="0" fontId="38" fillId="0" borderId="25" xfId="0" applyFont="1" applyBorder="1" applyProtection="1"/>
    <xf numFmtId="0" fontId="43" fillId="0" borderId="0" xfId="0" applyFont="1" applyBorder="1" applyProtection="1"/>
    <xf numFmtId="0" fontId="38" fillId="0" borderId="14" xfId="0" applyFont="1" applyBorder="1" applyProtection="1"/>
    <xf numFmtId="0" fontId="44" fillId="0" borderId="22" xfId="0" applyFont="1" applyBorder="1" applyProtection="1"/>
    <xf numFmtId="0" fontId="44" fillId="0" borderId="15" xfId="0" applyFont="1" applyBorder="1" applyAlignment="1" applyProtection="1">
      <alignment horizontal="center"/>
    </xf>
    <xf numFmtId="0" fontId="44" fillId="0" borderId="16" xfId="0" applyFont="1" applyBorder="1" applyAlignment="1" applyProtection="1">
      <alignment horizontal="center"/>
    </xf>
    <xf numFmtId="0" fontId="44" fillId="0" borderId="22" xfId="0" applyFont="1" applyBorder="1" applyAlignment="1" applyProtection="1">
      <alignment horizontal="center"/>
    </xf>
    <xf numFmtId="0" fontId="44" fillId="0" borderId="17" xfId="0" applyFont="1" applyBorder="1" applyAlignment="1" applyProtection="1">
      <alignment horizontal="center"/>
    </xf>
    <xf numFmtId="0" fontId="44" fillId="0" borderId="23" xfId="0" applyFont="1" applyBorder="1" applyAlignment="1" applyProtection="1">
      <alignment horizontal="center"/>
    </xf>
    <xf numFmtId="0" fontId="44" fillId="0" borderId="24" xfId="0" applyFont="1" applyBorder="1" applyAlignment="1" applyProtection="1">
      <alignment horizontal="center"/>
    </xf>
    <xf numFmtId="0" fontId="45" fillId="0" borderId="29" xfId="0" applyFont="1" applyBorder="1" applyAlignment="1" applyProtection="1">
      <alignment horizontal="center"/>
    </xf>
    <xf numFmtId="0" fontId="46" fillId="0" borderId="27" xfId="0" applyFont="1" applyBorder="1" applyAlignment="1" applyProtection="1">
      <alignment horizontal="center"/>
    </xf>
    <xf numFmtId="0" fontId="48" fillId="0" borderId="24" xfId="0" applyFont="1" applyBorder="1" applyAlignment="1" applyProtection="1">
      <alignment horizontal="center"/>
    </xf>
    <xf numFmtId="9" fontId="48" fillId="0" borderId="19" xfId="0" applyNumberFormat="1" applyFont="1" applyBorder="1" applyAlignment="1" applyProtection="1">
      <alignment horizontal="center"/>
    </xf>
    <xf numFmtId="0" fontId="48" fillId="0" borderId="25" xfId="0" applyFont="1" applyBorder="1" applyProtection="1"/>
    <xf numFmtId="0" fontId="49" fillId="0" borderId="24" xfId="0" applyFont="1" applyBorder="1" applyAlignment="1" applyProtection="1">
      <alignment horizontal="center"/>
    </xf>
    <xf numFmtId="0" fontId="44" fillId="0" borderId="9" xfId="0" applyFont="1" applyBorder="1" applyProtection="1"/>
    <xf numFmtId="0" fontId="45" fillId="0" borderId="10" xfId="0" applyFont="1" applyBorder="1" applyAlignment="1" applyProtection="1">
      <alignment horizontal="center"/>
    </xf>
    <xf numFmtId="0" fontId="48" fillId="0" borderId="9" xfId="0" applyFont="1" applyBorder="1" applyAlignment="1" applyProtection="1">
      <alignment horizontal="center"/>
    </xf>
    <xf numFmtId="0" fontId="48" fillId="0" borderId="11" xfId="0" applyFont="1" applyBorder="1" applyAlignment="1" applyProtection="1">
      <alignment horizontal="center"/>
    </xf>
    <xf numFmtId="0" fontId="48" fillId="0" borderId="20" xfId="0" applyFont="1" applyBorder="1" applyAlignment="1" applyProtection="1">
      <alignment horizontal="center"/>
    </xf>
    <xf numFmtId="0" fontId="49" fillId="0" borderId="9" xfId="0" applyFont="1" applyBorder="1" applyAlignment="1" applyProtection="1">
      <alignment horizontal="center"/>
    </xf>
    <xf numFmtId="0" fontId="49" fillId="3" borderId="11" xfId="0" applyFont="1" applyFill="1" applyBorder="1" applyAlignment="1" applyProtection="1">
      <alignment horizontal="center"/>
    </xf>
    <xf numFmtId="0" fontId="50" fillId="0" borderId="9" xfId="0" applyFont="1" applyBorder="1" applyAlignment="1" applyProtection="1">
      <alignment horizontal="center"/>
    </xf>
    <xf numFmtId="0" fontId="48" fillId="0" borderId="10" xfId="0" applyFont="1" applyBorder="1" applyAlignment="1" applyProtection="1">
      <alignment horizontal="center"/>
    </xf>
    <xf numFmtId="0" fontId="46" fillId="0" borderId="9" xfId="0" applyFont="1" applyBorder="1" applyAlignment="1" applyProtection="1">
      <alignment horizontal="center"/>
    </xf>
    <xf numFmtId="0" fontId="35" fillId="0" borderId="26" xfId="0" applyFont="1" applyBorder="1" applyAlignment="1" applyProtection="1">
      <alignment horizontal="center"/>
    </xf>
    <xf numFmtId="0" fontId="51" fillId="0" borderId="28" xfId="0" applyFont="1" applyBorder="1" applyAlignment="1" applyProtection="1">
      <alignment horizontal="center"/>
    </xf>
    <xf numFmtId="9" fontId="49" fillId="0" borderId="28" xfId="0" applyNumberFormat="1" applyFont="1" applyBorder="1" applyAlignment="1" applyProtection="1">
      <alignment horizontal="center"/>
    </xf>
    <xf numFmtId="0" fontId="48" fillId="0" borderId="32" xfId="0" applyFont="1" applyBorder="1" applyProtection="1"/>
    <xf numFmtId="0" fontId="48" fillId="0" borderId="21" xfId="0" applyFont="1" applyBorder="1" applyProtection="1"/>
    <xf numFmtId="0" fontId="35" fillId="0" borderId="14" xfId="0" applyFont="1" applyBorder="1" applyProtection="1"/>
    <xf numFmtId="0" fontId="49" fillId="0" borderId="9" xfId="0" applyFont="1" applyBorder="1" applyProtection="1"/>
    <xf numFmtId="164" fontId="44" fillId="0" borderId="10" xfId="0" applyNumberFormat="1" applyFont="1" applyBorder="1" applyProtection="1"/>
    <xf numFmtId="164" fontId="44" fillId="0" borderId="31" xfId="0" applyNumberFormat="1" applyFont="1" applyBorder="1" applyProtection="1"/>
    <xf numFmtId="164" fontId="44" fillId="0" borderId="11" xfId="0" applyNumberFormat="1" applyFont="1" applyBorder="1" applyProtection="1"/>
    <xf numFmtId="164" fontId="44" fillId="0" borderId="20" xfId="0" applyNumberFormat="1" applyFont="1" applyBorder="1" applyProtection="1"/>
    <xf numFmtId="164" fontId="44" fillId="0" borderId="9" xfId="0" applyNumberFormat="1" applyFont="1" applyBorder="1" applyProtection="1"/>
    <xf numFmtId="0" fontId="45" fillId="0" borderId="9" xfId="0" applyFont="1" applyBorder="1" applyAlignment="1" applyProtection="1">
      <alignment horizontal="center"/>
    </xf>
    <xf numFmtId="166" fontId="53" fillId="0" borderId="10" xfId="0" applyNumberFormat="1" applyFont="1" applyBorder="1" applyAlignment="1" applyProtection="1">
      <alignment horizontal="center"/>
    </xf>
    <xf numFmtId="167" fontId="54" fillId="0" borderId="10" xfId="1" applyNumberFormat="1" applyFont="1" applyBorder="1" applyProtection="1"/>
    <xf numFmtId="167" fontId="54" fillId="0" borderId="10" xfId="1" applyNumberFormat="1" applyFont="1" applyBorder="1" applyAlignment="1" applyProtection="1">
      <alignment horizontal="center"/>
    </xf>
    <xf numFmtId="167" fontId="54" fillId="0" borderId="31" xfId="1" applyNumberFormat="1" applyFont="1" applyBorder="1" applyAlignment="1" applyProtection="1">
      <alignment horizontal="center"/>
    </xf>
    <xf numFmtId="167" fontId="53" fillId="0" borderId="31" xfId="1" applyNumberFormat="1" applyFont="1" applyBorder="1" applyProtection="1"/>
    <xf numFmtId="167" fontId="54" fillId="0" borderId="11" xfId="1" applyNumberFormat="1" applyFont="1" applyBorder="1" applyProtection="1"/>
    <xf numFmtId="167" fontId="54" fillId="0" borderId="20" xfId="1" applyNumberFormat="1" applyFont="1" applyBorder="1" applyProtection="1"/>
    <xf numFmtId="167" fontId="54" fillId="0" borderId="9" xfId="1" applyNumberFormat="1" applyFont="1" applyBorder="1" applyProtection="1"/>
    <xf numFmtId="0" fontId="45" fillId="0" borderId="9" xfId="0" applyFont="1" applyBorder="1" applyAlignment="1" applyProtection="1">
      <alignment horizontal="centerContinuous"/>
    </xf>
    <xf numFmtId="1" fontId="53" fillId="0" borderId="10" xfId="0" applyNumberFormat="1" applyFont="1" applyBorder="1" applyAlignment="1" applyProtection="1">
      <alignment horizontal="centerContinuous"/>
    </xf>
    <xf numFmtId="44" fontId="54" fillId="0" borderId="30" xfId="1" applyFont="1" applyBorder="1" applyAlignment="1" applyProtection="1">
      <alignment horizontal="centerContinuous"/>
    </xf>
    <xf numFmtId="44" fontId="54" fillId="0" borderId="11" xfId="1" applyFont="1" applyBorder="1" applyProtection="1"/>
    <xf numFmtId="44" fontId="54" fillId="0" borderId="20" xfId="1" applyFont="1" applyBorder="1" applyProtection="1"/>
    <xf numFmtId="44" fontId="54" fillId="0" borderId="9" xfId="1" applyFont="1" applyBorder="1" applyProtection="1"/>
    <xf numFmtId="0" fontId="45" fillId="0" borderId="9" xfId="0" applyFont="1" applyFill="1" applyBorder="1" applyAlignment="1" applyProtection="1">
      <alignment horizontal="center"/>
    </xf>
    <xf numFmtId="166" fontId="53" fillId="0" borderId="10" xfId="0" applyNumberFormat="1" applyFont="1" applyFill="1" applyBorder="1" applyAlignment="1" applyProtection="1">
      <alignment horizontal="center"/>
    </xf>
    <xf numFmtId="167" fontId="54" fillId="0" borderId="10" xfId="1" applyNumberFormat="1" applyFont="1" applyFill="1" applyBorder="1" applyProtection="1"/>
    <xf numFmtId="167" fontId="54" fillId="0" borderId="10" xfId="1" applyNumberFormat="1" applyFont="1" applyFill="1" applyBorder="1" applyAlignment="1" applyProtection="1">
      <alignment horizontal="center"/>
    </xf>
    <xf numFmtId="167" fontId="54" fillId="0" borderId="31" xfId="1" applyNumberFormat="1" applyFont="1" applyFill="1" applyBorder="1" applyAlignment="1" applyProtection="1">
      <alignment horizontal="center"/>
    </xf>
    <xf numFmtId="167" fontId="54" fillId="0" borderId="11" xfId="1" applyNumberFormat="1" applyFont="1" applyFill="1" applyBorder="1" applyProtection="1"/>
    <xf numFmtId="167" fontId="54" fillId="0" borderId="20" xfId="1" applyNumberFormat="1" applyFont="1" applyFill="1" applyBorder="1" applyProtection="1"/>
    <xf numFmtId="167" fontId="54" fillId="0" borderId="9" xfId="1" applyNumberFormat="1" applyFont="1" applyFill="1" applyBorder="1" applyProtection="1"/>
    <xf numFmtId="0" fontId="35" fillId="0" borderId="0" xfId="0" applyFont="1" applyFill="1"/>
    <xf numFmtId="167" fontId="54" fillId="0" borderId="10" xfId="0" applyNumberFormat="1" applyFont="1" applyFill="1" applyBorder="1" applyAlignment="1" applyProtection="1">
      <alignment horizontal="center"/>
    </xf>
    <xf numFmtId="167" fontId="54" fillId="0" borderId="31" xfId="0" applyNumberFormat="1" applyFont="1" applyFill="1" applyBorder="1" applyAlignment="1" applyProtection="1">
      <alignment horizontal="center"/>
    </xf>
    <xf numFmtId="167" fontId="54" fillId="0" borderId="30" xfId="0" applyNumberFormat="1" applyFont="1" applyFill="1" applyBorder="1" applyAlignment="1" applyProtection="1">
      <alignment horizontal="center"/>
    </xf>
    <xf numFmtId="167" fontId="54" fillId="0" borderId="44" xfId="0" applyNumberFormat="1" applyFont="1" applyFill="1" applyBorder="1" applyAlignment="1" applyProtection="1">
      <alignment horizontal="center"/>
    </xf>
    <xf numFmtId="167" fontId="54" fillId="0" borderId="73" xfId="1" applyNumberFormat="1" applyFont="1" applyBorder="1" applyProtection="1"/>
    <xf numFmtId="167" fontId="54" fillId="0" borderId="74" xfId="1" applyNumberFormat="1" applyFont="1" applyBorder="1" applyProtection="1"/>
    <xf numFmtId="0" fontId="44" fillId="0" borderId="4" xfId="0" applyFont="1" applyBorder="1" applyProtection="1"/>
    <xf numFmtId="0" fontId="44" fillId="0" borderId="0" xfId="0" applyFont="1" applyBorder="1" applyProtection="1"/>
    <xf numFmtId="164" fontId="44" fillId="0" borderId="6" xfId="0" applyNumberFormat="1" applyFont="1" applyBorder="1" applyProtection="1"/>
    <xf numFmtId="0" fontId="54" fillId="0" borderId="4" xfId="0" applyFont="1" applyBorder="1" applyProtection="1"/>
    <xf numFmtId="0" fontId="55" fillId="0" borderId="0" xfId="0" applyFont="1" applyBorder="1" applyProtection="1"/>
    <xf numFmtId="0" fontId="54" fillId="0" borderId="0" xfId="0" applyFont="1" applyBorder="1" applyProtection="1"/>
    <xf numFmtId="0" fontId="44" fillId="0" borderId="6" xfId="0" applyFont="1" applyBorder="1" applyProtection="1"/>
    <xf numFmtId="0" fontId="57" fillId="0" borderId="0" xfId="0" applyFont="1" applyBorder="1" applyProtection="1"/>
    <xf numFmtId="0" fontId="53" fillId="0" borderId="0" xfId="0" applyFont="1" applyBorder="1" applyProtection="1"/>
    <xf numFmtId="0" fontId="50" fillId="0" borderId="4" xfId="0" applyFont="1" applyBorder="1" applyProtection="1"/>
    <xf numFmtId="0" fontId="50" fillId="0" borderId="6" xfId="0" applyFont="1" applyBorder="1" applyProtection="1"/>
    <xf numFmtId="0" fontId="44" fillId="0" borderId="46" xfId="0" applyFont="1" applyBorder="1" applyProtection="1"/>
    <xf numFmtId="0" fontId="44" fillId="0" borderId="55" xfId="0" applyFont="1" applyBorder="1" applyProtection="1"/>
    <xf numFmtId="0" fontId="35" fillId="0" borderId="4" xfId="0" applyFont="1" applyBorder="1" applyProtection="1"/>
    <xf numFmtId="0" fontId="57" fillId="0" borderId="0" xfId="0" applyFont="1" applyBorder="1" applyAlignment="1" applyProtection="1">
      <alignment horizontal="center"/>
    </xf>
    <xf numFmtId="0" fontId="35" fillId="0" borderId="12" xfId="0" applyFont="1" applyBorder="1"/>
    <xf numFmtId="0" fontId="35" fillId="0" borderId="13" xfId="0" applyFont="1" applyBorder="1"/>
    <xf numFmtId="0" fontId="35" fillId="0" borderId="14" xfId="0" applyFont="1" applyBorder="1"/>
    <xf numFmtId="165" fontId="38" fillId="0" borderId="25" xfId="0" applyNumberFormat="1" applyFont="1" applyBorder="1" applyProtection="1"/>
    <xf numFmtId="0" fontId="39" fillId="0" borderId="25" xfId="0" applyFont="1" applyBorder="1" applyProtection="1"/>
    <xf numFmtId="0" fontId="39" fillId="0" borderId="0" xfId="0" applyFont="1" applyBorder="1" applyProtection="1"/>
    <xf numFmtId="0" fontId="49" fillId="0" borderId="27" xfId="0" applyFont="1" applyBorder="1" applyAlignment="1" applyProtection="1">
      <alignment horizontal="center"/>
    </xf>
    <xf numFmtId="0" fontId="49" fillId="0" borderId="69" xfId="0" applyFont="1" applyBorder="1" applyAlignment="1" applyProtection="1">
      <alignment horizontal="center"/>
    </xf>
    <xf numFmtId="0" fontId="49" fillId="3" borderId="70" xfId="0" applyFont="1" applyFill="1" applyBorder="1" applyAlignment="1" applyProtection="1">
      <alignment horizontal="center"/>
    </xf>
    <xf numFmtId="0" fontId="58" fillId="0" borderId="27" xfId="0" applyFont="1" applyBorder="1" applyAlignment="1" applyProtection="1">
      <alignment horizontal="center"/>
    </xf>
    <xf numFmtId="0" fontId="46" fillId="3" borderId="11" xfId="0" applyFont="1" applyFill="1" applyBorder="1" applyAlignment="1" applyProtection="1">
      <alignment horizontal="center"/>
    </xf>
    <xf numFmtId="0" fontId="48" fillId="0" borderId="32" xfId="0" applyFont="1" applyBorder="1" applyAlignment="1" applyProtection="1">
      <alignment horizontal="center"/>
    </xf>
    <xf numFmtId="9" fontId="49" fillId="3" borderId="21" xfId="0" applyNumberFormat="1" applyFont="1" applyFill="1" applyBorder="1" applyAlignment="1" applyProtection="1">
      <alignment horizontal="center"/>
    </xf>
    <xf numFmtId="0" fontId="59" fillId="0" borderId="9" xfId="0" applyFont="1" applyBorder="1" applyAlignment="1" applyProtection="1">
      <alignment horizontal="center"/>
    </xf>
    <xf numFmtId="166" fontId="54" fillId="0" borderId="10" xfId="0" applyNumberFormat="1" applyFont="1" applyBorder="1" applyAlignment="1" applyProtection="1">
      <alignment horizontal="center"/>
    </xf>
    <xf numFmtId="167" fontId="54" fillId="0" borderId="31" xfId="1" applyNumberFormat="1" applyFont="1" applyBorder="1" applyAlignment="1" applyProtection="1">
      <alignment horizontal="left"/>
    </xf>
    <xf numFmtId="167" fontId="54" fillId="0" borderId="10" xfId="0" applyNumberFormat="1" applyFont="1" applyBorder="1" applyAlignment="1" applyProtection="1">
      <alignment horizontal="center"/>
    </xf>
    <xf numFmtId="167" fontId="54" fillId="0" borderId="31" xfId="0" applyNumberFormat="1" applyFont="1" applyBorder="1" applyAlignment="1" applyProtection="1">
      <alignment horizontal="center"/>
    </xf>
    <xf numFmtId="0" fontId="59" fillId="0" borderId="9" xfId="0" applyFont="1" applyFill="1" applyBorder="1" applyAlignment="1" applyProtection="1">
      <alignment horizontal="center"/>
    </xf>
    <xf numFmtId="166" fontId="54" fillId="0" borderId="10" xfId="0" applyNumberFormat="1" applyFont="1" applyFill="1" applyBorder="1" applyAlignment="1" applyProtection="1">
      <alignment horizontal="center"/>
    </xf>
    <xf numFmtId="0" fontId="59" fillId="0" borderId="38" xfId="0" applyFont="1" applyFill="1" applyBorder="1" applyAlignment="1" applyProtection="1">
      <alignment horizontal="center"/>
    </xf>
    <xf numFmtId="166" fontId="54" fillId="0" borderId="71" xfId="0" applyNumberFormat="1" applyFont="1" applyFill="1" applyBorder="1" applyAlignment="1" applyProtection="1">
      <alignment horizontal="center"/>
    </xf>
    <xf numFmtId="167" fontId="54" fillId="0" borderId="39" xfId="1" applyNumberFormat="1" applyFont="1" applyFill="1" applyBorder="1" applyProtection="1"/>
    <xf numFmtId="167" fontId="54" fillId="0" borderId="72" xfId="1" applyNumberFormat="1" applyFont="1" applyFill="1" applyBorder="1" applyAlignment="1" applyProtection="1">
      <alignment horizontal="center"/>
    </xf>
    <xf numFmtId="167" fontId="53" fillId="0" borderId="39" xfId="1" applyNumberFormat="1" applyFont="1" applyFill="1" applyBorder="1" applyProtection="1"/>
    <xf numFmtId="167" fontId="54" fillId="0" borderId="40" xfId="1" applyNumberFormat="1" applyFont="1" applyFill="1" applyBorder="1" applyProtection="1"/>
    <xf numFmtId="167" fontId="54" fillId="0" borderId="38" xfId="1" applyNumberFormat="1" applyFont="1" applyFill="1" applyBorder="1" applyProtection="1"/>
    <xf numFmtId="0" fontId="49" fillId="0" borderId="70" xfId="0" applyFont="1" applyFill="1" applyBorder="1" applyAlignment="1" applyProtection="1">
      <alignment horizontal="center"/>
    </xf>
    <xf numFmtId="0" fontId="49" fillId="0" borderId="11" xfId="0" applyFont="1" applyFill="1" applyBorder="1" applyAlignment="1" applyProtection="1">
      <alignment horizontal="center"/>
    </xf>
    <xf numFmtId="0" fontId="46" fillId="0" borderId="11" xfId="0" applyFont="1" applyFill="1" applyBorder="1" applyAlignment="1" applyProtection="1">
      <alignment horizontal="center"/>
    </xf>
    <xf numFmtId="9" fontId="49" fillId="0" borderId="21" xfId="0" applyNumberFormat="1" applyFont="1" applyFill="1" applyBorder="1" applyAlignment="1" applyProtection="1">
      <alignment horizontal="center"/>
    </xf>
    <xf numFmtId="0" fontId="34" fillId="0" borderId="0" xfId="0" applyFont="1" applyBorder="1"/>
    <xf numFmtId="167" fontId="34" fillId="0" borderId="0" xfId="1" applyNumberFormat="1" applyFont="1" applyBorder="1"/>
    <xf numFmtId="167" fontId="34" fillId="0" borderId="0" xfId="0" applyNumberFormat="1" applyFont="1" applyBorder="1"/>
    <xf numFmtId="167" fontId="34" fillId="0" borderId="51" xfId="0" applyNumberFormat="1" applyFont="1" applyBorder="1" applyAlignment="1">
      <alignment horizontal="center"/>
    </xf>
    <xf numFmtId="0" fontId="23" fillId="0" borderId="48" xfId="0" applyFont="1" applyBorder="1" applyProtection="1"/>
    <xf numFmtId="15" fontId="0" fillId="0" borderId="48" xfId="0" applyNumberFormat="1" applyBorder="1" applyProtection="1"/>
    <xf numFmtId="7" fontId="15" fillId="0" borderId="81" xfId="1" applyNumberFormat="1" applyFont="1" applyBorder="1" applyProtection="1"/>
    <xf numFmtId="7" fontId="15" fillId="0" borderId="82" xfId="1" applyNumberFormat="1" applyFont="1" applyBorder="1" applyProtection="1"/>
    <xf numFmtId="0" fontId="13" fillId="0" borderId="32" xfId="0" applyFont="1" applyBorder="1" applyAlignment="1" applyProtection="1">
      <alignment horizontal="center"/>
    </xf>
    <xf numFmtId="166" fontId="15" fillId="0" borderId="28" xfId="0" applyNumberFormat="1" applyFont="1" applyBorder="1" applyAlignment="1" applyProtection="1">
      <alignment horizontal="center"/>
    </xf>
    <xf numFmtId="44" fontId="15" fillId="0" borderId="28" xfId="1" applyFont="1" applyBorder="1" applyProtection="1"/>
    <xf numFmtId="44" fontId="15" fillId="0" borderId="28" xfId="1" applyFont="1" applyBorder="1" applyAlignment="1" applyProtection="1">
      <alignment horizontal="center"/>
    </xf>
    <xf numFmtId="7" fontId="20" fillId="0" borderId="32" xfId="1" applyNumberFormat="1" applyFont="1" applyBorder="1" applyProtection="1"/>
    <xf numFmtId="7" fontId="15" fillId="0" borderId="21" xfId="1" applyNumberFormat="1" applyFont="1" applyBorder="1" applyProtection="1"/>
    <xf numFmtId="7" fontId="15" fillId="0" borderId="42" xfId="1" applyNumberFormat="1" applyFont="1" applyBorder="1" applyProtection="1"/>
    <xf numFmtId="7" fontId="15" fillId="0" borderId="32" xfId="1" applyNumberFormat="1" applyFont="1" applyBorder="1" applyProtection="1"/>
    <xf numFmtId="7" fontId="15" fillId="0" borderId="76" xfId="1" applyNumberFormat="1" applyFont="1" applyBorder="1" applyProtection="1"/>
    <xf numFmtId="7" fontId="15" fillId="0" borderId="85" xfId="1" applyNumberFormat="1" applyFont="1" applyBorder="1" applyProtection="1"/>
    <xf numFmtId="9" fontId="12" fillId="5" borderId="21" xfId="0" applyNumberFormat="1" applyFont="1" applyFill="1" applyBorder="1" applyAlignment="1" applyProtection="1">
      <alignment horizontal="center" vertical="center"/>
    </xf>
    <xf numFmtId="164" fontId="44" fillId="0" borderId="44" xfId="0" applyNumberFormat="1" applyFont="1" applyBorder="1" applyProtection="1"/>
    <xf numFmtId="167" fontId="54" fillId="0" borderId="81" xfId="1" applyNumberFormat="1" applyFont="1" applyFill="1" applyBorder="1" applyProtection="1"/>
    <xf numFmtId="167" fontId="54" fillId="0" borderId="0" xfId="1" applyNumberFormat="1" applyFont="1" applyBorder="1" applyProtection="1"/>
    <xf numFmtId="0" fontId="49" fillId="3" borderId="87" xfId="0" applyFont="1" applyFill="1" applyBorder="1" applyAlignment="1" applyProtection="1">
      <alignment horizontal="center"/>
    </xf>
    <xf numFmtId="0" fontId="49" fillId="3" borderId="30" xfId="0" applyFont="1" applyFill="1" applyBorder="1" applyAlignment="1" applyProtection="1">
      <alignment horizontal="center"/>
    </xf>
    <xf numFmtId="0" fontId="48" fillId="3" borderId="30" xfId="0" applyFont="1" applyFill="1" applyBorder="1" applyAlignment="1" applyProtection="1">
      <alignment horizontal="center"/>
    </xf>
    <xf numFmtId="9" fontId="49" fillId="3" borderId="86" xfId="0" applyNumberFormat="1" applyFont="1" applyFill="1" applyBorder="1" applyAlignment="1" applyProtection="1">
      <alignment horizontal="center"/>
    </xf>
    <xf numFmtId="164" fontId="44" fillId="0" borderId="88" xfId="0" applyNumberFormat="1" applyFont="1" applyBorder="1" applyProtection="1"/>
    <xf numFmtId="14" fontId="36" fillId="0" borderId="2" xfId="0" applyNumberFormat="1" applyFont="1" applyBorder="1" applyProtection="1"/>
    <xf numFmtId="169" fontId="16" fillId="0" borderId="5" xfId="0" applyNumberFormat="1" applyFont="1" applyBorder="1" applyProtection="1"/>
    <xf numFmtId="167" fontId="15" fillId="0" borderId="31" xfId="1" applyNumberFormat="1" applyFont="1" applyBorder="1" applyProtection="1"/>
    <xf numFmtId="0" fontId="23" fillId="0" borderId="0" xfId="0" applyFont="1"/>
    <xf numFmtId="0" fontId="23" fillId="0" borderId="0" xfId="0" applyFont="1" applyFill="1"/>
    <xf numFmtId="15" fontId="27" fillId="0" borderId="50" xfId="0" applyNumberFormat="1" applyFont="1" applyBorder="1" applyAlignment="1">
      <alignment horizontal="center"/>
    </xf>
    <xf numFmtId="0" fontId="23" fillId="0" borderId="50" xfId="0" applyFont="1" applyBorder="1"/>
    <xf numFmtId="167" fontId="23" fillId="0" borderId="0" xfId="0" applyNumberFormat="1" applyFont="1" applyBorder="1"/>
    <xf numFmtId="167" fontId="23" fillId="0" borderId="51" xfId="0" applyNumberFormat="1" applyFont="1" applyBorder="1"/>
    <xf numFmtId="44" fontId="23" fillId="0" borderId="0" xfId="0" applyNumberFormat="1" applyFont="1"/>
    <xf numFmtId="167" fontId="23" fillId="0" borderId="0" xfId="0" applyNumberFormat="1" applyFont="1" applyBorder="1" applyAlignment="1">
      <alignment horizontal="center"/>
    </xf>
    <xf numFmtId="0" fontId="27" fillId="6" borderId="50" xfId="0" applyFont="1" applyFill="1" applyBorder="1"/>
    <xf numFmtId="0" fontId="27" fillId="6" borderId="0" xfId="0" applyFont="1" applyFill="1" applyBorder="1"/>
    <xf numFmtId="44" fontId="27" fillId="6" borderId="0" xfId="0" applyNumberFormat="1" applyFont="1" applyFill="1" applyBorder="1"/>
    <xf numFmtId="167" fontId="27" fillId="6" borderId="0" xfId="1" applyNumberFormat="1" applyFont="1" applyFill="1" applyBorder="1"/>
    <xf numFmtId="167" fontId="27" fillId="6" borderId="0" xfId="0" applyNumberFormat="1" applyFont="1" applyFill="1" applyBorder="1"/>
    <xf numFmtId="167" fontId="27" fillId="6" borderId="51" xfId="0" applyNumberFormat="1" applyFont="1" applyFill="1" applyBorder="1" applyAlignment="1">
      <alignment horizontal="center"/>
    </xf>
    <xf numFmtId="0" fontId="27" fillId="6" borderId="0" xfId="0" applyFont="1" applyFill="1"/>
    <xf numFmtId="0" fontId="23" fillId="6" borderId="0" xfId="0" applyFont="1" applyFill="1"/>
    <xf numFmtId="0" fontId="59" fillId="6" borderId="9" xfId="0" applyFont="1" applyFill="1" applyBorder="1" applyAlignment="1" applyProtection="1">
      <alignment horizontal="center"/>
    </xf>
    <xf numFmtId="166" fontId="54" fillId="6" borderId="10" xfId="0" applyNumberFormat="1" applyFont="1" applyFill="1" applyBorder="1" applyAlignment="1" applyProtection="1">
      <alignment horizontal="center"/>
    </xf>
    <xf numFmtId="167" fontId="54" fillId="6" borderId="31" xfId="1" applyNumberFormat="1" applyFont="1" applyFill="1" applyBorder="1" applyAlignment="1" applyProtection="1">
      <alignment horizontal="center"/>
    </xf>
    <xf numFmtId="167" fontId="53" fillId="6" borderId="31" xfId="1" applyNumberFormat="1" applyFont="1" applyFill="1" applyBorder="1" applyProtection="1"/>
    <xf numFmtId="167" fontId="54" fillId="6" borderId="11" xfId="1" applyNumberFormat="1" applyFont="1" applyFill="1" applyBorder="1" applyProtection="1"/>
    <xf numFmtId="167" fontId="54" fillId="6" borderId="20" xfId="1" applyNumberFormat="1" applyFont="1" applyFill="1" applyBorder="1" applyProtection="1"/>
    <xf numFmtId="0" fontId="35" fillId="6" borderId="0" xfId="0" applyFont="1" applyFill="1"/>
    <xf numFmtId="0" fontId="3" fillId="6" borderId="0" xfId="0" applyFont="1" applyFill="1" applyBorder="1" applyAlignment="1" applyProtection="1">
      <alignment horizontal="center"/>
    </xf>
    <xf numFmtId="0" fontId="3" fillId="6" borderId="6" xfId="0" applyFont="1" applyFill="1" applyBorder="1" applyAlignment="1" applyProtection="1">
      <alignment horizontal="center"/>
    </xf>
    <xf numFmtId="0" fontId="62" fillId="6" borderId="0" xfId="0" applyFont="1" applyFill="1" applyBorder="1" applyAlignment="1" applyProtection="1">
      <alignment horizontal="center"/>
    </xf>
    <xf numFmtId="0" fontId="62" fillId="6" borderId="6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63" fillId="0" borderId="9" xfId="0" applyFont="1" applyFill="1" applyBorder="1" applyAlignment="1" applyProtection="1">
      <alignment horizontal="center"/>
    </xf>
    <xf numFmtId="9" fontId="12" fillId="5" borderId="91" xfId="0" applyNumberFormat="1" applyFont="1" applyFill="1" applyBorder="1" applyAlignment="1" applyProtection="1">
      <alignment horizontal="center" vertical="center"/>
    </xf>
    <xf numFmtId="165" fontId="38" fillId="0" borderId="0" xfId="0" applyNumberFormat="1" applyFont="1" applyBorder="1" applyProtection="1"/>
    <xf numFmtId="14" fontId="36" fillId="0" borderId="92" xfId="0" applyNumberFormat="1" applyFont="1" applyBorder="1" applyProtection="1"/>
    <xf numFmtId="0" fontId="37" fillId="0" borderId="93" xfId="0" applyFont="1" applyBorder="1" applyAlignment="1" applyProtection="1"/>
    <xf numFmtId="0" fontId="40" fillId="0" borderId="93" xfId="0" applyFont="1" applyBorder="1" applyAlignment="1" applyProtection="1"/>
    <xf numFmtId="0" fontId="3" fillId="0" borderId="94" xfId="0" applyFont="1" applyBorder="1" applyProtection="1"/>
    <xf numFmtId="0" fontId="38" fillId="0" borderId="93" xfId="0" applyFont="1" applyBorder="1" applyProtection="1"/>
    <xf numFmtId="0" fontId="41" fillId="0" borderId="93" xfId="0" applyFont="1" applyBorder="1" applyProtection="1"/>
    <xf numFmtId="0" fontId="38" fillId="0" borderId="94" xfId="0" applyFont="1" applyBorder="1" applyProtection="1"/>
    <xf numFmtId="0" fontId="44" fillId="0" borderId="95" xfId="0" applyFont="1" applyBorder="1" applyAlignment="1" applyProtection="1">
      <alignment horizontal="center"/>
    </xf>
    <xf numFmtId="0" fontId="49" fillId="0" borderId="96" xfId="0" applyFont="1" applyBorder="1" applyAlignment="1" applyProtection="1">
      <alignment horizontal="center"/>
    </xf>
    <xf numFmtId="0" fontId="49" fillId="0" borderId="97" xfId="0" applyFont="1" applyBorder="1" applyAlignment="1" applyProtection="1">
      <alignment horizontal="center"/>
    </xf>
    <xf numFmtId="0" fontId="46" fillId="0" borderId="97" xfId="0" applyFont="1" applyBorder="1" applyAlignment="1" applyProtection="1">
      <alignment horizontal="center"/>
    </xf>
    <xf numFmtId="164" fontId="44" fillId="0" borderId="97" xfId="0" applyNumberFormat="1" applyFont="1" applyBorder="1" applyProtection="1"/>
    <xf numFmtId="167" fontId="54" fillId="0" borderId="97" xfId="1" applyNumberFormat="1" applyFont="1" applyBorder="1" applyProtection="1"/>
    <xf numFmtId="167" fontId="54" fillId="0" borderId="97" xfId="1" applyNumberFormat="1" applyFont="1" applyFill="1" applyBorder="1" applyProtection="1"/>
    <xf numFmtId="0" fontId="44" fillId="0" borderId="93" xfId="0" applyFont="1" applyBorder="1" applyProtection="1"/>
    <xf numFmtId="0" fontId="54" fillId="0" borderId="93" xfId="0" applyFont="1" applyBorder="1" applyProtection="1"/>
    <xf numFmtId="0" fontId="53" fillId="0" borderId="93" xfId="0" applyFont="1" applyBorder="1" applyProtection="1"/>
    <xf numFmtId="0" fontId="44" fillId="0" borderId="98" xfId="0" applyFont="1" applyBorder="1" applyProtection="1"/>
    <xf numFmtId="0" fontId="35" fillId="0" borderId="99" xfId="0" applyFont="1" applyBorder="1"/>
    <xf numFmtId="167" fontId="54" fillId="0" borderId="96" xfId="1" applyNumberFormat="1" applyFont="1" applyBorder="1" applyProtection="1"/>
    <xf numFmtId="9" fontId="49" fillId="0" borderId="100" xfId="0" applyNumberFormat="1" applyFont="1" applyBorder="1" applyAlignment="1" applyProtection="1">
      <alignment horizontal="center"/>
    </xf>
    <xf numFmtId="0" fontId="38" fillId="0" borderId="101" xfId="0" applyFont="1" applyBorder="1" applyProtection="1"/>
    <xf numFmtId="0" fontId="38" fillId="0" borderId="13" xfId="0" applyFont="1" applyBorder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8" fillId="0" borderId="4" xfId="0" applyFont="1" applyBorder="1"/>
    <xf numFmtId="0" fontId="18" fillId="0" borderId="0" xfId="0" applyFont="1"/>
    <xf numFmtId="0" fontId="18" fillId="0" borderId="6" xfId="0" applyFont="1" applyBorder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25" xfId="0" applyNumberFormat="1" applyFont="1" applyBorder="1"/>
    <xf numFmtId="0" fontId="2" fillId="0" borderId="4" xfId="0" applyFont="1" applyBorder="1" applyAlignment="1">
      <alignment horizontal="center"/>
    </xf>
    <xf numFmtId="0" fontId="16" fillId="0" borderId="5" xfId="0" applyFont="1" applyBorder="1"/>
    <xf numFmtId="0" fontId="17" fillId="0" borderId="5" xfId="0" applyFont="1" applyBorder="1"/>
    <xf numFmtId="0" fontId="17" fillId="0" borderId="0" xfId="0" applyFont="1"/>
    <xf numFmtId="0" fontId="17" fillId="0" borderId="6" xfId="0" applyFont="1" applyBorder="1"/>
    <xf numFmtId="0" fontId="16" fillId="0" borderId="34" xfId="0" applyFont="1" applyBorder="1"/>
    <xf numFmtId="0" fontId="3" fillId="0" borderId="34" xfId="0" applyFont="1" applyBorder="1"/>
    <xf numFmtId="0" fontId="2" fillId="0" borderId="0" xfId="0" applyFont="1"/>
    <xf numFmtId="0" fontId="3" fillId="0" borderId="25" xfId="0" applyFont="1" applyBorder="1"/>
    <xf numFmtId="0" fontId="2" fillId="0" borderId="6" xfId="0" applyFont="1" applyBorder="1"/>
    <xf numFmtId="0" fontId="21" fillId="0" borderId="5" xfId="0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0" xfId="0" applyFont="1"/>
    <xf numFmtId="0" fontId="2" fillId="0" borderId="4" xfId="0" applyFont="1" applyBorder="1"/>
    <xf numFmtId="0" fontId="4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19" xfId="0" applyNumberFormat="1" applyFont="1" applyBorder="1" applyAlignment="1">
      <alignment horizontal="center"/>
    </xf>
    <xf numFmtId="0" fontId="7" fillId="0" borderId="25" xfId="0" applyFont="1" applyBorder="1"/>
    <xf numFmtId="0" fontId="5" fillId="0" borderId="9" xfId="0" applyFont="1" applyBorder="1"/>
    <xf numFmtId="0" fontId="13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8" xfId="0" applyFont="1" applyBorder="1" applyAlignment="1">
      <alignment horizontal="center"/>
    </xf>
    <xf numFmtId="9" fontId="10" fillId="0" borderId="28" xfId="0" applyNumberFormat="1" applyFont="1" applyBorder="1" applyAlignment="1">
      <alignment horizontal="center"/>
    </xf>
    <xf numFmtId="0" fontId="7" fillId="0" borderId="32" xfId="0" applyFont="1" applyBorder="1"/>
    <xf numFmtId="0" fontId="7" fillId="0" borderId="21" xfId="0" applyFont="1" applyBorder="1"/>
    <xf numFmtId="0" fontId="9" fillId="2" borderId="18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35" xfId="0" applyFont="1" applyFill="1" applyBorder="1"/>
    <xf numFmtId="0" fontId="5" fillId="2" borderId="8" xfId="0" applyFont="1" applyFill="1" applyBorder="1"/>
    <xf numFmtId="0" fontId="5" fillId="2" borderId="3" xfId="0" applyFont="1" applyFill="1" applyBorder="1"/>
    <xf numFmtId="0" fontId="12" fillId="0" borderId="9" xfId="0" applyFont="1" applyBorder="1"/>
    <xf numFmtId="164" fontId="8" fillId="0" borderId="10" xfId="0" applyNumberFormat="1" applyFont="1" applyBorder="1"/>
    <xf numFmtId="164" fontId="5" fillId="0" borderId="10" xfId="0" applyNumberFormat="1" applyFont="1" applyBorder="1"/>
    <xf numFmtId="164" fontId="5" fillId="0" borderId="31" xfId="0" applyNumberFormat="1" applyFont="1" applyBorder="1"/>
    <xf numFmtId="164" fontId="5" fillId="0" borderId="11" xfId="0" applyNumberFormat="1" applyFont="1" applyBorder="1"/>
    <xf numFmtId="164" fontId="5" fillId="0" borderId="20" xfId="0" applyNumberFormat="1" applyFont="1" applyBorder="1"/>
    <xf numFmtId="0" fontId="13" fillId="0" borderId="9" xfId="0" applyFont="1" applyBorder="1" applyAlignment="1">
      <alignment horizontal="center"/>
    </xf>
    <xf numFmtId="166" fontId="15" fillId="0" borderId="10" xfId="0" applyNumberFormat="1" applyFont="1" applyBorder="1" applyAlignment="1">
      <alignment horizontal="center"/>
    </xf>
    <xf numFmtId="167" fontId="15" fillId="0" borderId="10" xfId="1" applyNumberFormat="1" applyFont="1" applyBorder="1"/>
    <xf numFmtId="167" fontId="15" fillId="0" borderId="10" xfId="1" applyNumberFormat="1" applyFont="1" applyBorder="1" applyAlignment="1">
      <alignment horizontal="center"/>
    </xf>
    <xf numFmtId="167" fontId="15" fillId="0" borderId="31" xfId="1" applyNumberFormat="1" applyFont="1" applyBorder="1" applyAlignment="1">
      <alignment horizontal="center"/>
    </xf>
    <xf numFmtId="167" fontId="15" fillId="0" borderId="31" xfId="1" applyNumberFormat="1" applyFont="1" applyBorder="1"/>
    <xf numFmtId="167" fontId="15" fillId="0" borderId="11" xfId="1" applyNumberFormat="1" applyFont="1" applyBorder="1"/>
    <xf numFmtId="167" fontId="15" fillId="0" borderId="20" xfId="1" applyNumberFormat="1" applyFont="1" applyBorder="1"/>
    <xf numFmtId="0" fontId="14" fillId="0" borderId="9" xfId="0" applyFont="1" applyBorder="1" applyAlignment="1">
      <alignment horizontal="center"/>
    </xf>
    <xf numFmtId="167" fontId="15" fillId="0" borderId="10" xfId="0" applyNumberFormat="1" applyFont="1" applyBorder="1" applyAlignment="1">
      <alignment horizontal="center"/>
    </xf>
    <xf numFmtId="167" fontId="15" fillId="0" borderId="31" xfId="0" applyNumberFormat="1" applyFont="1" applyBorder="1" applyAlignment="1">
      <alignment horizontal="center"/>
    </xf>
    <xf numFmtId="167" fontId="15" fillId="0" borderId="30" xfId="0" applyNumberFormat="1" applyFont="1" applyBorder="1" applyAlignment="1">
      <alignment horizontal="center"/>
    </xf>
    <xf numFmtId="167" fontId="15" fillId="0" borderId="44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Continuous"/>
    </xf>
    <xf numFmtId="1" fontId="15" fillId="0" borderId="10" xfId="0" applyNumberFormat="1" applyFont="1" applyBorder="1" applyAlignment="1">
      <alignment horizontal="centerContinuous"/>
    </xf>
    <xf numFmtId="7" fontId="15" fillId="0" borderId="10" xfId="1" applyNumberFormat="1" applyFont="1" applyBorder="1" applyAlignment="1">
      <alignment horizontal="centerContinuous"/>
    </xf>
    <xf numFmtId="7" fontId="15" fillId="0" borderId="30" xfId="1" applyNumberFormat="1" applyFont="1" applyBorder="1" applyAlignment="1">
      <alignment horizontal="centerContinuous"/>
    </xf>
    <xf numFmtId="7" fontId="15" fillId="0" borderId="44" xfId="1" applyNumberFormat="1" applyFont="1" applyBorder="1" applyAlignment="1">
      <alignment horizontal="centerContinuous"/>
    </xf>
    <xf numFmtId="7" fontId="15" fillId="0" borderId="9" xfId="1" applyNumberFormat="1" applyFont="1" applyBorder="1" applyAlignment="1">
      <alignment horizontal="centerContinuous"/>
    </xf>
    <xf numFmtId="7" fontId="15" fillId="0" borderId="11" xfId="1" applyNumberFormat="1" applyFont="1" applyBorder="1" applyAlignment="1">
      <alignment horizontal="centerContinuous"/>
    </xf>
    <xf numFmtId="7" fontId="15" fillId="0" borderId="20" xfId="1" applyNumberFormat="1" applyFont="1" applyBorder="1" applyAlignment="1">
      <alignment horizontal="centerContinuous"/>
    </xf>
    <xf numFmtId="0" fontId="14" fillId="0" borderId="105" xfId="0" applyFont="1" applyBorder="1" applyAlignment="1">
      <alignment horizontal="center"/>
    </xf>
    <xf numFmtId="0" fontId="14" fillId="0" borderId="106" xfId="0" applyFont="1" applyBorder="1" applyAlignment="1">
      <alignment horizontal="center"/>
    </xf>
    <xf numFmtId="164" fontId="15" fillId="0" borderId="107" xfId="0" applyNumberFormat="1" applyFont="1" applyBorder="1"/>
    <xf numFmtId="166" fontId="15" fillId="0" borderId="108" xfId="0" applyNumberFormat="1" applyFont="1" applyBorder="1" applyAlignment="1">
      <alignment horizontal="center"/>
    </xf>
    <xf numFmtId="164" fontId="15" fillId="0" borderId="109" xfId="0" applyNumberFormat="1" applyFont="1" applyBorder="1"/>
    <xf numFmtId="164" fontId="15" fillId="0" borderId="110" xfId="0" applyNumberFormat="1" applyFont="1" applyBorder="1"/>
    <xf numFmtId="0" fontId="9" fillId="0" borderId="36" xfId="0" applyFont="1" applyBorder="1" applyAlignment="1">
      <alignment horizontal="right"/>
    </xf>
    <xf numFmtId="0" fontId="5" fillId="0" borderId="37" xfId="0" applyFont="1" applyBorder="1"/>
    <xf numFmtId="0" fontId="5" fillId="0" borderId="23" xfId="0" applyFont="1" applyBorder="1"/>
    <xf numFmtId="0" fontId="15" fillId="0" borderId="4" xfId="0" applyFont="1" applyBorder="1"/>
    <xf numFmtId="0" fontId="19" fillId="0" borderId="0" xfId="0" applyFont="1"/>
    <xf numFmtId="0" fontId="15" fillId="0" borderId="0" xfId="0" applyFont="1"/>
    <xf numFmtId="0" fontId="5" fillId="0" borderId="6" xfId="0" applyFont="1" applyBorder="1"/>
    <xf numFmtId="0" fontId="5" fillId="0" borderId="4" xfId="0" applyFont="1" applyBorder="1"/>
    <xf numFmtId="0" fontId="11" fillId="0" borderId="0" xfId="0" applyFont="1"/>
    <xf numFmtId="0" fontId="20" fillId="0" borderId="0" xfId="0" applyFont="1"/>
    <xf numFmtId="0" fontId="8" fillId="0" borderId="4" xfId="0" applyFont="1" applyBorder="1"/>
    <xf numFmtId="0" fontId="8" fillId="0" borderId="6" xfId="0" applyFont="1" applyBorder="1"/>
    <xf numFmtId="0" fontId="5" fillId="0" borderId="46" xfId="0" applyFont="1" applyBorder="1"/>
    <xf numFmtId="0" fontId="5" fillId="0" borderId="55" xfId="0" applyFont="1" applyBorder="1"/>
    <xf numFmtId="0" fontId="0" fillId="0" borderId="4" xfId="0" applyBorder="1"/>
    <xf numFmtId="0" fontId="11" fillId="0" borderId="0" xfId="0" applyFont="1" applyAlignment="1">
      <alignment horizontal="center"/>
    </xf>
    <xf numFmtId="0" fontId="18" fillId="0" borderId="43" xfId="0" applyFont="1" applyBorder="1" applyAlignment="1" applyProtection="1">
      <alignment horizontal="center"/>
    </xf>
    <xf numFmtId="0" fontId="0" fillId="0" borderId="43" xfId="0" applyBorder="1" applyAlignment="1"/>
    <xf numFmtId="0" fontId="5" fillId="0" borderId="36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60" fillId="5" borderId="82" xfId="0" applyFont="1" applyFill="1" applyBorder="1" applyAlignment="1" applyProtection="1">
      <alignment horizontal="center" vertical="center" wrapText="1"/>
    </xf>
    <xf numFmtId="0" fontId="60" fillId="5" borderId="83" xfId="0" applyFont="1" applyFill="1" applyBorder="1" applyAlignment="1" applyProtection="1">
      <alignment horizontal="center" vertical="center" wrapText="1"/>
    </xf>
    <xf numFmtId="0" fontId="8" fillId="5" borderId="84" xfId="0" applyFont="1" applyFill="1" applyBorder="1" applyAlignment="1" applyProtection="1">
      <alignment horizontal="center" vertical="center" wrapText="1"/>
    </xf>
    <xf numFmtId="0" fontId="8" fillId="5" borderId="83" xfId="0" applyFont="1" applyFill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/>
    </xf>
    <xf numFmtId="0" fontId="0" fillId="0" borderId="37" xfId="0" applyBorder="1" applyAlignment="1">
      <alignment horizontal="center"/>
    </xf>
    <xf numFmtId="0" fontId="21" fillId="0" borderId="12" xfId="0" applyFont="1" applyBorder="1" applyAlignment="1" applyProtection="1">
      <alignment horizontal="center"/>
    </xf>
    <xf numFmtId="0" fontId="21" fillId="0" borderId="13" xfId="0" applyFont="1" applyBorder="1" applyAlignment="1" applyProtection="1">
      <alignment horizontal="center"/>
    </xf>
    <xf numFmtId="0" fontId="21" fillId="0" borderId="14" xfId="0" applyFont="1" applyBorder="1" applyAlignment="1" applyProtection="1">
      <alignment horizontal="center"/>
    </xf>
    <xf numFmtId="0" fontId="33" fillId="0" borderId="33" xfId="0" applyFont="1" applyBorder="1" applyAlignment="1" applyProtection="1">
      <alignment horizontal="left" vertical="center"/>
    </xf>
    <xf numFmtId="0" fontId="33" fillId="0" borderId="44" xfId="0" applyFont="1" applyBorder="1" applyAlignment="1" applyProtection="1">
      <alignment horizontal="left" vertical="center"/>
    </xf>
    <xf numFmtId="0" fontId="33" fillId="0" borderId="20" xfId="0" applyFont="1" applyBorder="1" applyAlignment="1" applyProtection="1">
      <alignment horizontal="left" vertical="center"/>
    </xf>
    <xf numFmtId="0" fontId="33" fillId="3" borderId="33" xfId="0" applyFont="1" applyFill="1" applyBorder="1" applyAlignment="1" applyProtection="1">
      <alignment horizontal="left" vertical="center"/>
    </xf>
    <xf numFmtId="0" fontId="33" fillId="3" borderId="44" xfId="0" applyFont="1" applyFill="1" applyBorder="1" applyAlignment="1" applyProtection="1">
      <alignment horizontal="left" vertical="center"/>
    </xf>
    <xf numFmtId="0" fontId="33" fillId="3" borderId="20" xfId="0" applyFont="1" applyFill="1" applyBorder="1" applyAlignment="1" applyProtection="1">
      <alignment horizontal="left" vertical="center"/>
    </xf>
    <xf numFmtId="0" fontId="37" fillId="0" borderId="43" xfId="0" applyFont="1" applyBorder="1" applyAlignment="1" applyProtection="1">
      <alignment horizontal="center"/>
    </xf>
    <xf numFmtId="0" fontId="35" fillId="0" borderId="43" xfId="0" applyFont="1" applyBorder="1" applyAlignment="1"/>
    <xf numFmtId="0" fontId="45" fillId="0" borderId="75" xfId="0" applyFont="1" applyFill="1" applyBorder="1" applyAlignment="1" applyProtection="1">
      <alignment horizontal="center"/>
    </xf>
    <xf numFmtId="0" fontId="47" fillId="0" borderId="76" xfId="0" applyFont="1" applyBorder="1" applyAlignment="1"/>
    <xf numFmtId="0" fontId="47" fillId="0" borderId="42" xfId="0" applyFont="1" applyBorder="1" applyAlignment="1"/>
    <xf numFmtId="0" fontId="52" fillId="4" borderId="79" xfId="0" applyFont="1" applyFill="1" applyBorder="1" applyAlignment="1" applyProtection="1">
      <alignment horizontal="center"/>
    </xf>
    <xf numFmtId="0" fontId="35" fillId="4" borderId="80" xfId="0" applyFont="1" applyFill="1" applyBorder="1" applyAlignment="1"/>
    <xf numFmtId="0" fontId="35" fillId="4" borderId="78" xfId="0" applyFont="1" applyFill="1" applyBorder="1" applyAlignment="1"/>
    <xf numFmtId="0" fontId="44" fillId="0" borderId="36" xfId="0" applyFont="1" applyBorder="1" applyAlignment="1" applyProtection="1">
      <alignment horizontal="center" vertical="center"/>
    </xf>
    <xf numFmtId="0" fontId="44" fillId="0" borderId="37" xfId="0" applyFont="1" applyBorder="1" applyAlignment="1" applyProtection="1">
      <alignment horizontal="center" vertical="center"/>
    </xf>
    <xf numFmtId="0" fontId="3" fillId="0" borderId="81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0" fontId="44" fillId="0" borderId="36" xfId="0" applyFont="1" applyBorder="1" applyAlignment="1" applyProtection="1">
      <alignment horizontal="center"/>
    </xf>
    <xf numFmtId="0" fontId="44" fillId="0" borderId="23" xfId="0" applyFont="1" applyBorder="1" applyAlignment="1" applyProtection="1">
      <alignment horizontal="center"/>
    </xf>
    <xf numFmtId="0" fontId="46" fillId="0" borderId="77" xfId="0" applyFont="1" applyBorder="1" applyAlignment="1" applyProtection="1">
      <alignment horizontal="center"/>
    </xf>
    <xf numFmtId="0" fontId="47" fillId="0" borderId="78" xfId="0" applyFont="1" applyBorder="1" applyAlignment="1">
      <alignment horizontal="center"/>
    </xf>
    <xf numFmtId="0" fontId="16" fillId="6" borderId="81" xfId="0" applyFont="1" applyFill="1" applyBorder="1" applyAlignment="1" applyProtection="1">
      <alignment horizontal="center"/>
    </xf>
    <xf numFmtId="0" fontId="16" fillId="6" borderId="41" xfId="0" applyFont="1" applyFill="1" applyBorder="1" applyAlignment="1" applyProtection="1">
      <alignment horizontal="center"/>
    </xf>
    <xf numFmtId="167" fontId="61" fillId="6" borderId="89" xfId="1" applyNumberFormat="1" applyFont="1" applyFill="1" applyBorder="1" applyAlignment="1" applyProtection="1">
      <alignment horizontal="center" wrapText="1"/>
    </xf>
    <xf numFmtId="167" fontId="61" fillId="6" borderId="41" xfId="1" applyNumberFormat="1" applyFont="1" applyFill="1" applyBorder="1" applyAlignment="1" applyProtection="1">
      <alignment horizontal="center"/>
    </xf>
    <xf numFmtId="167" fontId="61" fillId="6" borderId="4" xfId="1" applyNumberFormat="1" applyFont="1" applyFill="1" applyBorder="1" applyAlignment="1" applyProtection="1">
      <alignment horizontal="center"/>
    </xf>
    <xf numFmtId="167" fontId="61" fillId="6" borderId="6" xfId="1" applyNumberFormat="1" applyFont="1" applyFill="1" applyBorder="1" applyAlignment="1" applyProtection="1">
      <alignment horizontal="center"/>
    </xf>
    <xf numFmtId="167" fontId="61" fillId="6" borderId="90" xfId="1" applyNumberFormat="1" applyFont="1" applyFill="1" applyBorder="1" applyAlignment="1" applyProtection="1">
      <alignment horizontal="center"/>
    </xf>
    <xf numFmtId="167" fontId="61" fillId="6" borderId="25" xfId="1" applyNumberFormat="1" applyFont="1" applyFill="1" applyBorder="1" applyAlignment="1" applyProtection="1">
      <alignment horizontal="center"/>
    </xf>
    <xf numFmtId="0" fontId="62" fillId="0" borderId="81" xfId="0" applyFont="1" applyFill="1" applyBorder="1" applyAlignment="1" applyProtection="1">
      <alignment horizontal="center"/>
    </xf>
    <xf numFmtId="0" fontId="62" fillId="0" borderId="41" xfId="0" applyFont="1" applyFill="1" applyBorder="1" applyAlignment="1" applyProtection="1">
      <alignment horizontal="center"/>
    </xf>
    <xf numFmtId="169" fontId="16" fillId="0" borderId="5" xfId="0" applyNumberFormat="1" applyFont="1" applyBorder="1" applyAlignment="1" applyProtection="1">
      <alignment horizontal="center"/>
    </xf>
    <xf numFmtId="169" fontId="16" fillId="0" borderId="25" xfId="0" applyNumberFormat="1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/>
    </xf>
    <xf numFmtId="0" fontId="10" fillId="0" borderId="44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0" fontId="49" fillId="0" borderId="1" xfId="0" applyFont="1" applyBorder="1" applyAlignment="1" applyProtection="1">
      <alignment horizontal="center"/>
    </xf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76" xfId="0" applyFont="1" applyBorder="1" applyAlignment="1"/>
    <xf numFmtId="0" fontId="35" fillId="0" borderId="42" xfId="0" applyFont="1" applyBorder="1" applyAlignment="1"/>
    <xf numFmtId="0" fontId="44" fillId="0" borderId="37" xfId="0" applyFont="1" applyBorder="1" applyAlignment="1" applyProtection="1">
      <alignment horizontal="center"/>
    </xf>
    <xf numFmtId="0" fontId="35" fillId="0" borderId="101" xfId="0" applyFont="1" applyBorder="1" applyAlignment="1"/>
    <xf numFmtId="0" fontId="35" fillId="0" borderId="92" xfId="0" applyFont="1" applyBorder="1" applyAlignment="1">
      <alignment horizontal="center"/>
    </xf>
    <xf numFmtId="0" fontId="35" fillId="4" borderId="102" xfId="0" applyFont="1" applyFill="1" applyBorder="1" applyAlignment="1"/>
    <xf numFmtId="0" fontId="3" fillId="0" borderId="103" xfId="0" applyFont="1" applyFill="1" applyBorder="1" applyAlignment="1" applyProtection="1">
      <alignment horizontal="center"/>
    </xf>
    <xf numFmtId="0" fontId="14" fillId="0" borderId="33" xfId="0" applyFont="1" applyBorder="1" applyAlignment="1" applyProtection="1">
      <alignment horizontal="center"/>
    </xf>
    <xf numFmtId="0" fontId="14" fillId="0" borderId="44" xfId="0" applyFont="1" applyBorder="1" applyAlignment="1" applyProtection="1">
      <alignment horizontal="center"/>
    </xf>
    <xf numFmtId="0" fontId="14" fillId="0" borderId="20" xfId="0" applyFont="1" applyBorder="1" applyAlignment="1" applyProtection="1">
      <alignment horizontal="center"/>
    </xf>
    <xf numFmtId="0" fontId="13" fillId="0" borderId="33" xfId="0" applyFont="1" applyBorder="1" applyAlignment="1" applyProtection="1">
      <alignment horizontal="center"/>
    </xf>
    <xf numFmtId="0" fontId="13" fillId="0" borderId="44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8" fillId="0" borderId="43" xfId="0" applyFont="1" applyBorder="1" applyAlignment="1">
      <alignment horizontal="center"/>
    </xf>
    <xf numFmtId="0" fontId="0" fillId="0" borderId="43" xfId="0" applyBorder="1"/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68" xfId="0" applyFont="1" applyBorder="1" applyAlignment="1" applyProtection="1">
      <alignment horizontal="center"/>
    </xf>
    <xf numFmtId="0" fontId="0" fillId="0" borderId="65" xfId="0" applyBorder="1" applyAlignment="1">
      <alignment horizontal="center"/>
    </xf>
    <xf numFmtId="0" fontId="62" fillId="0" borderId="104" xfId="0" applyFont="1" applyFill="1" applyBorder="1" applyAlignment="1" applyProtection="1">
      <alignment horizontal="center"/>
    </xf>
    <xf numFmtId="169" fontId="16" fillId="0" borderId="56" xfId="0" applyNumberFormat="1" applyFont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J92"/>
  <sheetViews>
    <sheetView defaultGridColor="0" view="pageBreakPreview" colorId="22" zoomScaleNormal="100" zoomScaleSheetLayoutView="100" workbookViewId="0">
      <selection activeCell="H3" sqref="H3"/>
    </sheetView>
  </sheetViews>
  <sheetFormatPr defaultColWidth="9.6640625" defaultRowHeight="15"/>
  <cols>
    <col min="1" max="1" width="18.21875" customWidth="1"/>
    <col min="2" max="3" width="10.77734375" customWidth="1"/>
    <col min="4" max="4" width="14.5546875" customWidth="1"/>
    <col min="5" max="5" width="13.33203125" customWidth="1"/>
    <col min="6" max="9" width="10.77734375" customWidth="1"/>
    <col min="10" max="10" width="13.6640625" bestFit="1" customWidth="1"/>
  </cols>
  <sheetData>
    <row r="1" spans="1:10" ht="11.25" customHeight="1" thickTop="1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1" customHeight="1">
      <c r="A2" s="78"/>
      <c r="B2" s="79"/>
      <c r="C2" s="575" t="s">
        <v>31</v>
      </c>
      <c r="D2" s="576"/>
      <c r="E2" s="576"/>
      <c r="F2" s="576"/>
      <c r="G2" s="576"/>
      <c r="H2" s="79"/>
      <c r="I2" s="79"/>
      <c r="J2" s="96"/>
    </row>
    <row r="3" spans="1:10" ht="15.75">
      <c r="A3" s="77"/>
      <c r="B3" s="31"/>
      <c r="C3" s="31"/>
      <c r="D3" s="31"/>
      <c r="E3" s="31"/>
      <c r="F3" s="31"/>
      <c r="G3" s="32" t="s">
        <v>0</v>
      </c>
      <c r="H3" s="417">
        <v>43922</v>
      </c>
      <c r="I3" s="127"/>
      <c r="J3" s="60"/>
    </row>
    <row r="4" spans="1:10" ht="15" customHeight="1">
      <c r="A4" s="93" t="s">
        <v>18</v>
      </c>
      <c r="B4" s="104" t="s">
        <v>299</v>
      </c>
      <c r="C4" s="66"/>
      <c r="D4" s="66"/>
      <c r="E4" s="104"/>
      <c r="F4" s="104"/>
      <c r="G4" s="64"/>
      <c r="H4" s="64"/>
      <c r="I4" s="64"/>
      <c r="J4" s="65"/>
    </row>
    <row r="5" spans="1:10" ht="15" customHeight="1">
      <c r="A5" s="93" t="s">
        <v>19</v>
      </c>
      <c r="B5" s="223" t="s">
        <v>70</v>
      </c>
      <c r="C5" s="224"/>
      <c r="D5" s="33"/>
      <c r="E5" s="33"/>
      <c r="F5" s="33"/>
      <c r="G5" s="33" t="s">
        <v>2</v>
      </c>
      <c r="H5" s="62" t="s">
        <v>272</v>
      </c>
      <c r="I5" s="62"/>
      <c r="J5" s="63"/>
    </row>
    <row r="6" spans="1:10" ht="15" customHeight="1">
      <c r="A6" s="93"/>
      <c r="B6" s="33" t="s">
        <v>1</v>
      </c>
      <c r="C6" s="33"/>
      <c r="D6" s="33"/>
      <c r="E6" s="33"/>
      <c r="F6" s="33"/>
      <c r="G6" s="33"/>
      <c r="H6" s="33"/>
      <c r="I6" s="33"/>
      <c r="J6" s="6"/>
    </row>
    <row r="7" spans="1:10" ht="15" customHeight="1">
      <c r="A7" s="93" t="s">
        <v>3</v>
      </c>
      <c r="B7" s="75"/>
      <c r="C7" s="8"/>
      <c r="D7" s="5"/>
      <c r="E7" s="75"/>
      <c r="F7" s="33"/>
      <c r="G7" s="33"/>
      <c r="H7" s="33"/>
      <c r="I7" s="33"/>
      <c r="J7" s="6"/>
    </row>
    <row r="8" spans="1:10" ht="15" customHeight="1">
      <c r="A8" s="93"/>
      <c r="B8" s="75"/>
      <c r="C8" s="75"/>
      <c r="D8" s="75"/>
      <c r="E8" s="75"/>
      <c r="F8" s="34"/>
      <c r="G8" s="33" t="s">
        <v>4</v>
      </c>
      <c r="H8" s="35"/>
      <c r="I8" s="35"/>
      <c r="J8" s="6"/>
    </row>
    <row r="9" spans="1:10" ht="15" customHeight="1">
      <c r="A9" s="93" t="s">
        <v>20</v>
      </c>
      <c r="B9" s="101" t="s">
        <v>34</v>
      </c>
      <c r="C9" s="33"/>
      <c r="D9" s="34"/>
      <c r="E9" s="34"/>
      <c r="F9" s="34"/>
      <c r="G9" s="62" t="s">
        <v>300</v>
      </c>
      <c r="H9" s="5"/>
      <c r="I9" s="5"/>
      <c r="J9" s="50"/>
    </row>
    <row r="10" spans="1:10" ht="15" customHeight="1" thickBot="1">
      <c r="A10" s="7"/>
      <c r="B10" s="35"/>
      <c r="C10" s="33"/>
      <c r="D10" s="34"/>
      <c r="E10" s="34"/>
      <c r="F10" s="34"/>
      <c r="G10" s="36"/>
      <c r="H10" s="33"/>
      <c r="I10" s="33"/>
      <c r="J10" s="6"/>
    </row>
    <row r="11" spans="1:10" ht="15" customHeight="1" thickTop="1" thickBot="1">
      <c r="A11" s="37"/>
      <c r="B11" s="22" t="s">
        <v>1</v>
      </c>
      <c r="C11" s="23" t="s">
        <v>1</v>
      </c>
      <c r="D11" s="26" t="s">
        <v>1</v>
      </c>
      <c r="E11" s="80" t="s">
        <v>5</v>
      </c>
      <c r="F11" s="24" t="s">
        <v>30</v>
      </c>
      <c r="G11" s="38" t="s">
        <v>6</v>
      </c>
      <c r="H11" s="577" t="s">
        <v>142</v>
      </c>
      <c r="I11" s="578"/>
      <c r="J11" s="581" t="s">
        <v>269</v>
      </c>
    </row>
    <row r="12" spans="1:10" ht="15" customHeight="1" thickTop="1">
      <c r="A12" s="39" t="s">
        <v>7</v>
      </c>
      <c r="B12" s="54" t="s">
        <v>13</v>
      </c>
      <c r="C12" s="51" t="s">
        <v>32</v>
      </c>
      <c r="D12" s="51" t="s">
        <v>141</v>
      </c>
      <c r="E12" s="81" t="s">
        <v>12</v>
      </c>
      <c r="F12" s="103">
        <v>0.13</v>
      </c>
      <c r="G12" s="40"/>
      <c r="H12" s="225" t="s">
        <v>32</v>
      </c>
      <c r="I12" s="236" t="s">
        <v>144</v>
      </c>
      <c r="J12" s="582"/>
    </row>
    <row r="13" spans="1:10" ht="15" customHeight="1">
      <c r="A13" s="41" t="s">
        <v>1</v>
      </c>
      <c r="B13" s="55" t="s">
        <v>14</v>
      </c>
      <c r="C13" s="51" t="s">
        <v>71</v>
      </c>
      <c r="D13" s="51" t="s">
        <v>33</v>
      </c>
      <c r="E13" s="82" t="s">
        <v>35</v>
      </c>
      <c r="F13" s="30"/>
      <c r="G13" s="42"/>
      <c r="H13" s="220" t="s">
        <v>143</v>
      </c>
      <c r="I13" s="235" t="s">
        <v>145</v>
      </c>
      <c r="J13" s="579" t="s">
        <v>280</v>
      </c>
    </row>
    <row r="14" spans="1:10" ht="15" customHeight="1">
      <c r="A14" s="43" t="s">
        <v>8</v>
      </c>
      <c r="B14" s="88" t="s">
        <v>15</v>
      </c>
      <c r="C14" s="52">
        <v>121</v>
      </c>
      <c r="D14" s="52">
        <v>121</v>
      </c>
      <c r="E14" s="82" t="s">
        <v>36</v>
      </c>
      <c r="F14" s="30" t="s">
        <v>1</v>
      </c>
      <c r="G14" s="42" t="s">
        <v>1</v>
      </c>
      <c r="H14" s="222">
        <v>121</v>
      </c>
      <c r="I14" s="237">
        <v>121</v>
      </c>
      <c r="J14" s="580"/>
    </row>
    <row r="15" spans="1:10" ht="15" customHeight="1" thickBot="1">
      <c r="A15" s="44" t="s">
        <v>1</v>
      </c>
      <c r="B15" s="89" t="s">
        <v>1</v>
      </c>
      <c r="C15" s="53">
        <v>1</v>
      </c>
      <c r="D15" s="53">
        <v>1</v>
      </c>
      <c r="E15" s="131">
        <v>121</v>
      </c>
      <c r="F15" s="29"/>
      <c r="G15" s="21"/>
      <c r="H15" s="226">
        <v>1</v>
      </c>
      <c r="I15" s="238">
        <v>1</v>
      </c>
      <c r="J15" s="407" t="s">
        <v>270</v>
      </c>
    </row>
    <row r="16" spans="1:10" ht="15" customHeight="1" thickTop="1">
      <c r="A16" s="25" t="s">
        <v>9</v>
      </c>
      <c r="B16" s="90"/>
      <c r="C16" s="9"/>
      <c r="D16" s="9"/>
      <c r="E16" s="84"/>
      <c r="F16" s="10"/>
      <c r="G16" s="27"/>
      <c r="H16" s="84"/>
      <c r="I16" s="10"/>
      <c r="J16" s="10"/>
    </row>
    <row r="17" spans="1:10" ht="15" customHeight="1">
      <c r="A17" s="11" t="s">
        <v>1</v>
      </c>
      <c r="B17" s="91"/>
      <c r="C17" s="12"/>
      <c r="D17" s="12"/>
      <c r="E17" s="85" t="s">
        <v>1</v>
      </c>
      <c r="F17" s="13" t="s">
        <v>1</v>
      </c>
      <c r="G17" s="28" t="s">
        <v>1</v>
      </c>
      <c r="H17" s="85"/>
      <c r="I17" s="13"/>
      <c r="J17" s="13"/>
    </row>
    <row r="18" spans="1:10" ht="15" customHeight="1">
      <c r="A18" s="76">
        <v>105</v>
      </c>
      <c r="B18" s="61">
        <v>1599</v>
      </c>
      <c r="C18" s="130"/>
      <c r="D18" s="217" t="s">
        <v>63</v>
      </c>
      <c r="E18" s="130"/>
      <c r="F18" s="117">
        <f>+E18*0.13</f>
        <v>0</v>
      </c>
      <c r="G18" s="118">
        <f>+E18+F18</f>
        <v>0</v>
      </c>
      <c r="H18" s="227"/>
      <c r="I18" s="117"/>
      <c r="J18" s="117"/>
    </row>
    <row r="19" spans="1:10" ht="15" customHeight="1">
      <c r="A19" s="76" t="s">
        <v>273</v>
      </c>
      <c r="B19" s="61">
        <v>1599</v>
      </c>
      <c r="C19" s="130"/>
      <c r="D19" s="217"/>
      <c r="E19" s="130"/>
      <c r="F19" s="117">
        <f>+E19*0.13</f>
        <v>0</v>
      </c>
      <c r="G19" s="118">
        <f>+E19+F19</f>
        <v>0</v>
      </c>
      <c r="H19" s="227"/>
      <c r="I19" s="117"/>
      <c r="J19" s="117"/>
    </row>
    <row r="20" spans="1:10" ht="15" customHeight="1">
      <c r="A20" s="76"/>
      <c r="B20" s="61"/>
      <c r="C20" s="72"/>
      <c r="D20" s="217"/>
      <c r="E20" s="86"/>
      <c r="F20" s="73"/>
      <c r="G20" s="74"/>
      <c r="H20" s="86"/>
      <c r="I20" s="73"/>
      <c r="J20" s="73"/>
    </row>
    <row r="21" spans="1:10" ht="14.25" customHeight="1">
      <c r="A21" s="76" t="s">
        <v>48</v>
      </c>
      <c r="B21" s="61">
        <v>2098</v>
      </c>
      <c r="C21" s="130"/>
      <c r="D21" s="217" t="s">
        <v>63</v>
      </c>
      <c r="E21" s="130"/>
      <c r="F21" s="117">
        <f>+E21*0.13</f>
        <v>0</v>
      </c>
      <c r="G21" s="118">
        <f>+E21+F21</f>
        <v>0</v>
      </c>
      <c r="H21" s="227"/>
      <c r="I21" s="117"/>
      <c r="J21" s="117"/>
    </row>
    <row r="22" spans="1:10" ht="15" customHeight="1">
      <c r="A22" s="76" t="s">
        <v>49</v>
      </c>
      <c r="B22" s="61">
        <v>2098</v>
      </c>
      <c r="C22" s="130"/>
      <c r="D22" s="217" t="s">
        <v>63</v>
      </c>
      <c r="E22" s="130"/>
      <c r="F22" s="117">
        <f>+E22*0.13</f>
        <v>0</v>
      </c>
      <c r="G22" s="118">
        <f>+E22+F22</f>
        <v>0</v>
      </c>
      <c r="H22" s="227"/>
      <c r="I22" s="117"/>
      <c r="J22" s="117"/>
    </row>
    <row r="23" spans="1:10" ht="15" customHeight="1">
      <c r="A23" s="76" t="s">
        <v>50</v>
      </c>
      <c r="B23" s="61">
        <v>2098</v>
      </c>
      <c r="C23" s="130"/>
      <c r="D23" s="217" t="s">
        <v>63</v>
      </c>
      <c r="E23" s="130"/>
      <c r="F23" s="117">
        <f>+E23*0.13</f>
        <v>0</v>
      </c>
      <c r="G23" s="118">
        <f>+E23+F23</f>
        <v>0</v>
      </c>
      <c r="H23" s="227"/>
      <c r="I23" s="117"/>
      <c r="J23" s="117"/>
    </row>
    <row r="24" spans="1:10" ht="15" customHeight="1">
      <c r="A24" s="76" t="s">
        <v>274</v>
      </c>
      <c r="B24" s="61">
        <v>2098</v>
      </c>
      <c r="C24" s="130"/>
      <c r="D24" s="217"/>
      <c r="E24" s="130"/>
      <c r="F24" s="117">
        <f>+E24*0.13</f>
        <v>0</v>
      </c>
      <c r="G24" s="118">
        <f>+E24+F24</f>
        <v>0</v>
      </c>
      <c r="H24" s="227"/>
      <c r="I24" s="117"/>
      <c r="J24" s="117"/>
    </row>
    <row r="25" spans="1:10" ht="15" customHeight="1">
      <c r="A25" s="76"/>
      <c r="B25" s="61"/>
      <c r="C25" s="72"/>
      <c r="D25" s="217"/>
      <c r="E25" s="86"/>
      <c r="F25" s="73"/>
      <c r="G25" s="74"/>
      <c r="H25" s="86"/>
      <c r="I25" s="73"/>
      <c r="J25" s="73"/>
    </row>
    <row r="26" spans="1:10" ht="15" customHeight="1">
      <c r="A26" s="76" t="s">
        <v>51</v>
      </c>
      <c r="B26" s="61">
        <v>2221</v>
      </c>
      <c r="C26" s="130"/>
      <c r="D26" s="217" t="s">
        <v>63</v>
      </c>
      <c r="E26" s="130"/>
      <c r="F26" s="117">
        <f>+E26*0.13</f>
        <v>0</v>
      </c>
      <c r="G26" s="118">
        <f>+E26+F26</f>
        <v>0</v>
      </c>
      <c r="H26" s="227"/>
      <c r="I26" s="117"/>
      <c r="J26" s="117"/>
    </row>
    <row r="27" spans="1:10" ht="15" customHeight="1">
      <c r="A27" s="76" t="s">
        <v>52</v>
      </c>
      <c r="B27" s="61">
        <v>2221</v>
      </c>
      <c r="C27" s="130"/>
      <c r="D27" s="217" t="s">
        <v>63</v>
      </c>
      <c r="E27" s="130"/>
      <c r="F27" s="117">
        <f>+E27*0.13</f>
        <v>0</v>
      </c>
      <c r="G27" s="118">
        <f>+E27+F27</f>
        <v>0</v>
      </c>
      <c r="H27" s="227"/>
      <c r="I27" s="117"/>
      <c r="J27" s="117"/>
    </row>
    <row r="28" spans="1:10" ht="15" customHeight="1">
      <c r="A28" s="76" t="s">
        <v>53</v>
      </c>
      <c r="B28" s="61">
        <v>2221</v>
      </c>
      <c r="C28" s="130"/>
      <c r="D28" s="217" t="s">
        <v>63</v>
      </c>
      <c r="E28" s="130"/>
      <c r="F28" s="117">
        <f>+E28*0.13</f>
        <v>0</v>
      </c>
      <c r="G28" s="118">
        <f>+E28+F28</f>
        <v>0</v>
      </c>
      <c r="H28" s="227"/>
      <c r="I28" s="117"/>
      <c r="J28" s="117"/>
    </row>
    <row r="29" spans="1:10" ht="15" customHeight="1">
      <c r="A29" s="76" t="s">
        <v>275</v>
      </c>
      <c r="B29" s="61">
        <v>2221</v>
      </c>
      <c r="C29" s="130"/>
      <c r="D29" s="217"/>
      <c r="E29" s="130"/>
      <c r="F29" s="117">
        <f>+E29*0.13</f>
        <v>0</v>
      </c>
      <c r="G29" s="118">
        <f>+E29+F29</f>
        <v>0</v>
      </c>
      <c r="H29" s="227"/>
      <c r="I29" s="117"/>
      <c r="J29" s="117"/>
    </row>
    <row r="30" spans="1:10" ht="15" customHeight="1">
      <c r="A30" s="76"/>
      <c r="B30" s="61"/>
      <c r="C30" s="72"/>
      <c r="D30" s="218"/>
      <c r="E30" s="87"/>
      <c r="F30" s="58"/>
      <c r="G30" s="59"/>
      <c r="H30" s="87"/>
      <c r="I30" s="58"/>
      <c r="J30" s="58"/>
    </row>
    <row r="31" spans="1:10" ht="15" customHeight="1">
      <c r="A31" s="76" t="s">
        <v>54</v>
      </c>
      <c r="B31" s="61">
        <v>2171</v>
      </c>
      <c r="C31" s="130"/>
      <c r="D31" s="217" t="s">
        <v>63</v>
      </c>
      <c r="E31" s="130"/>
      <c r="F31" s="117">
        <f t="shared" ref="F31:F34" si="0">+E31*0.13</f>
        <v>0</v>
      </c>
      <c r="G31" s="118">
        <f t="shared" ref="G31:G34" si="1">+E31+F31</f>
        <v>0</v>
      </c>
      <c r="H31" s="227"/>
      <c r="I31" s="117"/>
      <c r="J31" s="117"/>
    </row>
    <row r="32" spans="1:10" ht="15" customHeight="1">
      <c r="A32" s="76" t="s">
        <v>55</v>
      </c>
      <c r="B32" s="61">
        <v>2171</v>
      </c>
      <c r="C32" s="130"/>
      <c r="D32" s="217" t="s">
        <v>63</v>
      </c>
      <c r="E32" s="130"/>
      <c r="F32" s="117">
        <f t="shared" si="0"/>
        <v>0</v>
      </c>
      <c r="G32" s="118">
        <f t="shared" si="1"/>
        <v>0</v>
      </c>
      <c r="H32" s="227"/>
      <c r="I32" s="117"/>
      <c r="J32" s="117"/>
    </row>
    <row r="33" spans="1:10" ht="15" customHeight="1">
      <c r="A33" s="76" t="s">
        <v>56</v>
      </c>
      <c r="B33" s="61">
        <v>2171</v>
      </c>
      <c r="C33" s="130"/>
      <c r="D33" s="217" t="s">
        <v>63</v>
      </c>
      <c r="E33" s="130"/>
      <c r="F33" s="117">
        <f t="shared" si="0"/>
        <v>0</v>
      </c>
      <c r="G33" s="118">
        <f t="shared" si="1"/>
        <v>0</v>
      </c>
      <c r="H33" s="227"/>
      <c r="I33" s="117"/>
      <c r="J33" s="117"/>
    </row>
    <row r="34" spans="1:10" ht="15" customHeight="1">
      <c r="A34" s="76" t="s">
        <v>276</v>
      </c>
      <c r="B34" s="61">
        <v>2171</v>
      </c>
      <c r="C34" s="130"/>
      <c r="D34" s="217"/>
      <c r="E34" s="130"/>
      <c r="F34" s="117">
        <f t="shared" si="0"/>
        <v>0</v>
      </c>
      <c r="G34" s="118">
        <f t="shared" si="1"/>
        <v>0</v>
      </c>
      <c r="H34" s="227"/>
      <c r="I34" s="117"/>
      <c r="J34" s="117"/>
    </row>
    <row r="35" spans="1:10" ht="15" customHeight="1">
      <c r="A35" s="76"/>
      <c r="B35" s="61"/>
      <c r="C35" s="72"/>
      <c r="D35" s="218"/>
      <c r="E35" s="87"/>
      <c r="F35" s="58"/>
      <c r="G35" s="59"/>
      <c r="H35" s="87"/>
      <c r="I35" s="58"/>
      <c r="J35" s="58"/>
    </row>
    <row r="36" spans="1:10" ht="15" customHeight="1">
      <c r="A36" s="76" t="s">
        <v>57</v>
      </c>
      <c r="B36" s="61">
        <v>2209</v>
      </c>
      <c r="C36" s="130"/>
      <c r="D36" s="217" t="s">
        <v>63</v>
      </c>
      <c r="E36" s="130"/>
      <c r="F36" s="117">
        <f>+E36*0.13</f>
        <v>0</v>
      </c>
      <c r="G36" s="118">
        <f>+E36+F36</f>
        <v>0</v>
      </c>
      <c r="H36" s="227"/>
      <c r="I36" s="117"/>
      <c r="J36" s="117"/>
    </row>
    <row r="37" spans="1:10" ht="15" customHeight="1">
      <c r="A37" s="76" t="s">
        <v>58</v>
      </c>
      <c r="B37" s="61">
        <v>2209</v>
      </c>
      <c r="C37" s="130"/>
      <c r="D37" s="217" t="s">
        <v>63</v>
      </c>
      <c r="E37" s="130"/>
      <c r="F37" s="117">
        <f>+E37*0.13</f>
        <v>0</v>
      </c>
      <c r="G37" s="118">
        <f>+E37+F37</f>
        <v>0</v>
      </c>
      <c r="H37" s="227"/>
      <c r="I37" s="117"/>
      <c r="J37" s="117"/>
    </row>
    <row r="38" spans="1:10" ht="15" customHeight="1">
      <c r="A38" s="76" t="s">
        <v>59</v>
      </c>
      <c r="B38" s="61">
        <v>2209</v>
      </c>
      <c r="C38" s="130"/>
      <c r="D38" s="217" t="s">
        <v>63</v>
      </c>
      <c r="E38" s="130"/>
      <c r="F38" s="117">
        <f>+E38*0.13</f>
        <v>0</v>
      </c>
      <c r="G38" s="118">
        <f>+E38+F38</f>
        <v>0</v>
      </c>
      <c r="H38" s="227"/>
      <c r="I38" s="117"/>
      <c r="J38" s="117"/>
    </row>
    <row r="39" spans="1:10" ht="15" customHeight="1">
      <c r="A39" s="76" t="s">
        <v>277</v>
      </c>
      <c r="B39" s="61">
        <v>2209</v>
      </c>
      <c r="C39" s="130"/>
      <c r="D39" s="217"/>
      <c r="E39" s="130"/>
      <c r="F39" s="117">
        <f>+E39*0.13</f>
        <v>0</v>
      </c>
      <c r="G39" s="118">
        <f>+E39+F39</f>
        <v>0</v>
      </c>
      <c r="H39" s="227"/>
      <c r="I39" s="117"/>
      <c r="J39" s="117"/>
    </row>
    <row r="40" spans="1:10" ht="15" customHeight="1">
      <c r="A40" s="76"/>
      <c r="B40" s="92"/>
      <c r="C40" s="72"/>
      <c r="D40" s="217"/>
      <c r="E40" s="86"/>
      <c r="F40" s="73"/>
      <c r="G40" s="74"/>
      <c r="H40" s="86"/>
      <c r="I40" s="73"/>
      <c r="J40" s="73"/>
    </row>
    <row r="41" spans="1:10" ht="15" customHeight="1">
      <c r="A41" s="76" t="s">
        <v>60</v>
      </c>
      <c r="B41" s="61">
        <v>2177</v>
      </c>
      <c r="C41" s="130"/>
      <c r="D41" s="217" t="s">
        <v>63</v>
      </c>
      <c r="E41" s="130"/>
      <c r="F41" s="117">
        <f t="shared" ref="F41:F44" si="2">+E41*0.13</f>
        <v>0</v>
      </c>
      <c r="G41" s="118">
        <f t="shared" ref="G41:G44" si="3">+E41+F41</f>
        <v>0</v>
      </c>
      <c r="H41" s="227"/>
      <c r="I41" s="117"/>
      <c r="J41" s="117"/>
    </row>
    <row r="42" spans="1:10" ht="15" customHeight="1">
      <c r="A42" s="76" t="s">
        <v>61</v>
      </c>
      <c r="B42" s="61">
        <v>2177</v>
      </c>
      <c r="C42" s="130"/>
      <c r="D42" s="217" t="s">
        <v>63</v>
      </c>
      <c r="E42" s="130"/>
      <c r="F42" s="117">
        <f t="shared" si="2"/>
        <v>0</v>
      </c>
      <c r="G42" s="118">
        <f t="shared" si="3"/>
        <v>0</v>
      </c>
      <c r="H42" s="227"/>
      <c r="I42" s="117"/>
      <c r="J42" s="117"/>
    </row>
    <row r="43" spans="1:10" ht="15" customHeight="1">
      <c r="A43" s="76" t="s">
        <v>62</v>
      </c>
      <c r="B43" s="61">
        <v>2177</v>
      </c>
      <c r="C43" s="130"/>
      <c r="D43" s="217" t="s">
        <v>63</v>
      </c>
      <c r="E43" s="130"/>
      <c r="F43" s="117">
        <f t="shared" si="2"/>
        <v>0</v>
      </c>
      <c r="G43" s="118">
        <f t="shared" si="3"/>
        <v>0</v>
      </c>
      <c r="H43" s="227"/>
      <c r="I43" s="117"/>
      <c r="J43" s="117"/>
    </row>
    <row r="44" spans="1:10" ht="15" customHeight="1">
      <c r="A44" s="76" t="s">
        <v>278</v>
      </c>
      <c r="B44" s="106">
        <v>2177</v>
      </c>
      <c r="C44" s="231"/>
      <c r="D44" s="230"/>
      <c r="E44" s="231"/>
      <c r="F44" s="232">
        <f t="shared" si="2"/>
        <v>0</v>
      </c>
      <c r="G44" s="233">
        <f t="shared" si="3"/>
        <v>0</v>
      </c>
      <c r="H44" s="234"/>
      <c r="I44" s="232"/>
      <c r="J44" s="232"/>
    </row>
    <row r="45" spans="1:10" ht="15" customHeight="1">
      <c r="A45" s="105"/>
      <c r="B45" s="106"/>
      <c r="C45" s="107"/>
      <c r="D45" s="219"/>
      <c r="E45" s="108"/>
      <c r="F45" s="109"/>
      <c r="G45" s="110"/>
      <c r="H45" s="108"/>
      <c r="I45" s="109"/>
      <c r="J45" s="109"/>
    </row>
    <row r="46" spans="1:10" ht="15" customHeight="1">
      <c r="A46" s="76">
        <v>170</v>
      </c>
      <c r="B46" s="61">
        <v>2388</v>
      </c>
      <c r="C46" s="130"/>
      <c r="D46" s="217" t="s">
        <v>63</v>
      </c>
      <c r="E46" s="130"/>
      <c r="F46" s="117">
        <f>+E46*0.13</f>
        <v>0</v>
      </c>
      <c r="G46" s="118">
        <f>+E46+F46</f>
        <v>0</v>
      </c>
      <c r="H46" s="227"/>
      <c r="I46" s="117"/>
      <c r="J46" s="117"/>
    </row>
    <row r="47" spans="1:10" ht="15" customHeight="1">
      <c r="A47" s="76" t="s">
        <v>279</v>
      </c>
      <c r="B47" s="106">
        <v>2388</v>
      </c>
      <c r="C47" s="231"/>
      <c r="D47" s="230"/>
      <c r="E47" s="231"/>
      <c r="F47" s="232">
        <f>+E47*0.13</f>
        <v>0</v>
      </c>
      <c r="G47" s="233">
        <f>+E47+F47</f>
        <v>0</v>
      </c>
      <c r="H47" s="234"/>
      <c r="I47" s="395"/>
      <c r="J47" s="396"/>
    </row>
    <row r="48" spans="1:10" ht="15" customHeight="1">
      <c r="A48" s="228"/>
      <c r="B48" s="106"/>
      <c r="C48" s="229"/>
      <c r="D48" s="230"/>
      <c r="E48" s="231"/>
      <c r="F48" s="232"/>
      <c r="G48" s="233"/>
      <c r="H48" s="234"/>
      <c r="I48" s="395"/>
      <c r="J48" s="396"/>
    </row>
    <row r="49" spans="1:10" ht="15" customHeight="1">
      <c r="A49" s="228"/>
      <c r="B49" s="106"/>
      <c r="C49" s="229"/>
      <c r="D49" s="230"/>
      <c r="E49" s="231"/>
      <c r="F49" s="232"/>
      <c r="G49" s="233"/>
      <c r="H49" s="234"/>
      <c r="I49" s="395"/>
      <c r="J49" s="396"/>
    </row>
    <row r="50" spans="1:10" ht="15" customHeight="1">
      <c r="A50" s="228"/>
      <c r="B50" s="106"/>
      <c r="C50" s="229"/>
      <c r="D50" s="230"/>
      <c r="E50" s="231"/>
      <c r="F50" s="232"/>
      <c r="G50" s="233"/>
      <c r="H50" s="234"/>
      <c r="I50" s="395"/>
      <c r="J50" s="396"/>
    </row>
    <row r="51" spans="1:10" ht="15" customHeight="1">
      <c r="A51" s="228"/>
      <c r="B51" s="106"/>
      <c r="C51" s="229"/>
      <c r="D51" s="230"/>
      <c r="E51" s="231"/>
      <c r="F51" s="232"/>
      <c r="G51" s="233"/>
      <c r="H51" s="234"/>
      <c r="I51" s="395"/>
      <c r="J51" s="396"/>
    </row>
    <row r="52" spans="1:10" ht="15" customHeight="1">
      <c r="A52" s="228"/>
      <c r="B52" s="106"/>
      <c r="C52" s="229"/>
      <c r="D52" s="230"/>
      <c r="E52" s="231"/>
      <c r="F52" s="232"/>
      <c r="G52" s="233"/>
      <c r="H52" s="234"/>
      <c r="I52" s="395"/>
      <c r="J52" s="396"/>
    </row>
    <row r="53" spans="1:10" ht="15" customHeight="1">
      <c r="A53" s="228"/>
      <c r="B53" s="106"/>
      <c r="C53" s="229"/>
      <c r="D53" s="230"/>
      <c r="E53" s="231"/>
      <c r="F53" s="232"/>
      <c r="G53" s="233"/>
      <c r="H53" s="234"/>
      <c r="I53" s="395"/>
      <c r="J53" s="396"/>
    </row>
    <row r="54" spans="1:10" ht="15" customHeight="1">
      <c r="A54" s="228"/>
      <c r="B54" s="106"/>
      <c r="C54" s="229"/>
      <c r="D54" s="230"/>
      <c r="E54" s="231"/>
      <c r="F54" s="232"/>
      <c r="G54" s="233"/>
      <c r="H54" s="234"/>
      <c r="I54" s="395"/>
      <c r="J54" s="396"/>
    </row>
    <row r="55" spans="1:10" ht="15" customHeight="1">
      <c r="A55" s="228"/>
      <c r="B55" s="106"/>
      <c r="C55" s="229"/>
      <c r="D55" s="230"/>
      <c r="E55" s="231"/>
      <c r="F55" s="232"/>
      <c r="G55" s="233"/>
      <c r="H55" s="234"/>
      <c r="I55" s="395"/>
      <c r="J55" s="396"/>
    </row>
    <row r="56" spans="1:10" ht="15" customHeight="1">
      <c r="A56" s="228"/>
      <c r="B56" s="106"/>
      <c r="C56" s="229"/>
      <c r="D56" s="230"/>
      <c r="E56" s="231"/>
      <c r="F56" s="232"/>
      <c r="G56" s="233"/>
      <c r="H56" s="234"/>
      <c r="I56" s="395"/>
      <c r="J56" s="396"/>
    </row>
    <row r="57" spans="1:10" ht="15" customHeight="1">
      <c r="A57" s="228"/>
      <c r="B57" s="106"/>
      <c r="C57" s="229"/>
      <c r="D57" s="230"/>
      <c r="E57" s="231"/>
      <c r="F57" s="232"/>
      <c r="G57" s="233"/>
      <c r="H57" s="234"/>
      <c r="I57" s="395"/>
      <c r="J57" s="396"/>
    </row>
    <row r="58" spans="1:10" ht="15" customHeight="1">
      <c r="A58" s="228"/>
      <c r="B58" s="106"/>
      <c r="C58" s="229"/>
      <c r="D58" s="230"/>
      <c r="E58" s="231"/>
      <c r="F58" s="232"/>
      <c r="G58" s="233"/>
      <c r="H58" s="234"/>
      <c r="I58" s="395"/>
      <c r="J58" s="396"/>
    </row>
    <row r="59" spans="1:10" ht="15" customHeight="1">
      <c r="A59" s="228"/>
      <c r="B59" s="106"/>
      <c r="C59" s="229"/>
      <c r="D59" s="230"/>
      <c r="E59" s="231"/>
      <c r="F59" s="232"/>
      <c r="G59" s="233"/>
      <c r="H59" s="234"/>
      <c r="I59" s="395"/>
      <c r="J59" s="396"/>
    </row>
    <row r="60" spans="1:10" ht="15" customHeight="1">
      <c r="A60" s="228"/>
      <c r="B60" s="106"/>
      <c r="C60" s="229"/>
      <c r="D60" s="230"/>
      <c r="E60" s="231"/>
      <c r="F60" s="232"/>
      <c r="G60" s="233"/>
      <c r="H60" s="234"/>
      <c r="I60" s="395"/>
      <c r="J60" s="396"/>
    </row>
    <row r="61" spans="1:10" ht="15" customHeight="1">
      <c r="A61" s="228"/>
      <c r="B61" s="106"/>
      <c r="C61" s="229"/>
      <c r="D61" s="230"/>
      <c r="E61" s="231"/>
      <c r="F61" s="232"/>
      <c r="G61" s="233"/>
      <c r="H61" s="234"/>
      <c r="I61" s="395"/>
      <c r="J61" s="396"/>
    </row>
    <row r="62" spans="1:10" ht="15" customHeight="1">
      <c r="A62" s="228"/>
      <c r="B62" s="106"/>
      <c r="C62" s="229"/>
      <c r="D62" s="230"/>
      <c r="E62" s="231"/>
      <c r="F62" s="232"/>
      <c r="G62" s="233"/>
      <c r="H62" s="234"/>
      <c r="I62" s="395"/>
      <c r="J62" s="396"/>
    </row>
    <row r="63" spans="1:10" ht="15" customHeight="1">
      <c r="A63" s="228"/>
      <c r="B63" s="106"/>
      <c r="C63" s="229"/>
      <c r="D63" s="230"/>
      <c r="E63" s="231"/>
      <c r="F63" s="232"/>
      <c r="G63" s="233"/>
      <c r="H63" s="234"/>
      <c r="I63" s="395"/>
      <c r="J63" s="396"/>
    </row>
    <row r="64" spans="1:10" ht="15" customHeight="1">
      <c r="A64" s="228"/>
      <c r="B64" s="106"/>
      <c r="C64" s="229"/>
      <c r="D64" s="230"/>
      <c r="E64" s="231"/>
      <c r="F64" s="232"/>
      <c r="G64" s="233"/>
      <c r="H64" s="234"/>
      <c r="I64" s="395"/>
      <c r="J64" s="396"/>
    </row>
    <row r="65" spans="1:10" ht="15" customHeight="1">
      <c r="A65" s="228"/>
      <c r="B65" s="106"/>
      <c r="C65" s="229"/>
      <c r="D65" s="230"/>
      <c r="E65" s="231"/>
      <c r="F65" s="232"/>
      <c r="G65" s="233"/>
      <c r="H65" s="234"/>
      <c r="I65" s="395"/>
      <c r="J65" s="396"/>
    </row>
    <row r="66" spans="1:10" ht="15" customHeight="1">
      <c r="A66" s="228"/>
      <c r="B66" s="106"/>
      <c r="C66" s="229"/>
      <c r="D66" s="230"/>
      <c r="E66" s="231"/>
      <c r="F66" s="232"/>
      <c r="G66" s="233"/>
      <c r="H66" s="234"/>
      <c r="I66" s="395"/>
      <c r="J66" s="396"/>
    </row>
    <row r="67" spans="1:10" ht="15" customHeight="1">
      <c r="A67" s="228"/>
      <c r="B67" s="106"/>
      <c r="C67" s="229"/>
      <c r="D67" s="230"/>
      <c r="E67" s="231"/>
      <c r="F67" s="232"/>
      <c r="G67" s="233"/>
      <c r="H67" s="234"/>
      <c r="I67" s="395"/>
      <c r="J67" s="396"/>
    </row>
    <row r="68" spans="1:10" ht="15" customHeight="1">
      <c r="A68" s="228"/>
      <c r="B68" s="106"/>
      <c r="C68" s="229"/>
      <c r="D68" s="230"/>
      <c r="E68" s="231"/>
      <c r="F68" s="232"/>
      <c r="G68" s="233"/>
      <c r="H68" s="234"/>
      <c r="I68" s="395"/>
      <c r="J68" s="396"/>
    </row>
    <row r="69" spans="1:10" ht="15" customHeight="1">
      <c r="A69" s="228"/>
      <c r="B69" s="106"/>
      <c r="C69" s="229"/>
      <c r="D69" s="230"/>
      <c r="E69" s="231"/>
      <c r="F69" s="232"/>
      <c r="G69" s="233"/>
      <c r="H69" s="234"/>
      <c r="I69" s="395"/>
      <c r="J69" s="396"/>
    </row>
    <row r="70" spans="1:10" ht="15" customHeight="1">
      <c r="A70" s="228"/>
      <c r="B70" s="106"/>
      <c r="C70" s="229"/>
      <c r="D70" s="230"/>
      <c r="E70" s="231"/>
      <c r="F70" s="232"/>
      <c r="G70" s="233"/>
      <c r="H70" s="234"/>
      <c r="I70" s="395"/>
      <c r="J70" s="396"/>
    </row>
    <row r="71" spans="1:10" ht="15" customHeight="1">
      <c r="A71" s="228"/>
      <c r="B71" s="106"/>
      <c r="C71" s="229"/>
      <c r="D71" s="230"/>
      <c r="E71" s="231"/>
      <c r="F71" s="232"/>
      <c r="G71" s="233"/>
      <c r="H71" s="234"/>
      <c r="I71" s="395"/>
      <c r="J71" s="396"/>
    </row>
    <row r="72" spans="1:10" ht="15" customHeight="1">
      <c r="A72" s="228"/>
      <c r="B72" s="106"/>
      <c r="C72" s="229"/>
      <c r="D72" s="230"/>
      <c r="E72" s="231"/>
      <c r="F72" s="232"/>
      <c r="G72" s="233"/>
      <c r="H72" s="234"/>
      <c r="I72" s="395"/>
      <c r="J72" s="396"/>
    </row>
    <row r="73" spans="1:10" ht="15" customHeight="1">
      <c r="A73" s="228"/>
      <c r="B73" s="106"/>
      <c r="C73" s="229"/>
      <c r="D73" s="230"/>
      <c r="E73" s="231"/>
      <c r="F73" s="232"/>
      <c r="G73" s="233"/>
      <c r="H73" s="234"/>
      <c r="I73" s="395"/>
      <c r="J73" s="396"/>
    </row>
    <row r="74" spans="1:10" ht="15" customHeight="1">
      <c r="A74" s="228"/>
      <c r="B74" s="106"/>
      <c r="C74" s="229"/>
      <c r="D74" s="230"/>
      <c r="E74" s="231"/>
      <c r="F74" s="232"/>
      <c r="G74" s="233"/>
      <c r="H74" s="234"/>
      <c r="I74" s="395"/>
      <c r="J74" s="396"/>
    </row>
    <row r="75" spans="1:10" ht="15" customHeight="1">
      <c r="A75" s="228"/>
      <c r="B75" s="106"/>
      <c r="C75" s="229"/>
      <c r="D75" s="230"/>
      <c r="E75" s="231"/>
      <c r="F75" s="232"/>
      <c r="G75" s="233"/>
      <c r="H75" s="234"/>
      <c r="I75" s="395"/>
      <c r="J75" s="396"/>
    </row>
    <row r="76" spans="1:10" ht="15" customHeight="1" thickBot="1">
      <c r="A76" s="397"/>
      <c r="B76" s="398"/>
      <c r="C76" s="399"/>
      <c r="D76" s="400"/>
      <c r="E76" s="401"/>
      <c r="F76" s="402"/>
      <c r="G76" s="403"/>
      <c r="H76" s="404"/>
      <c r="I76" s="405"/>
      <c r="J76" s="406"/>
    </row>
    <row r="77" spans="1:10" ht="12" customHeight="1" thickTop="1">
      <c r="A77" s="94" t="s">
        <v>27</v>
      </c>
      <c r="B77" s="69"/>
      <c r="C77" s="69"/>
      <c r="D77" s="69"/>
      <c r="E77" s="69"/>
      <c r="F77" s="69"/>
      <c r="G77" s="69"/>
      <c r="H77" s="69"/>
      <c r="I77" s="69"/>
      <c r="J77" s="18"/>
    </row>
    <row r="78" spans="1:10" ht="12" customHeight="1">
      <c r="A78" s="94" t="s">
        <v>28</v>
      </c>
      <c r="B78" s="69"/>
      <c r="C78" s="69"/>
      <c r="D78" s="69"/>
      <c r="E78" s="69"/>
      <c r="F78" s="69"/>
      <c r="G78" s="69"/>
      <c r="H78" s="69"/>
      <c r="I78" s="69"/>
      <c r="J78" s="18"/>
    </row>
    <row r="79" spans="1:10" ht="12" customHeight="1">
      <c r="A79" s="95" t="s">
        <v>29</v>
      </c>
      <c r="B79" s="69"/>
      <c r="C79" s="69"/>
      <c r="D79" s="69"/>
      <c r="E79" s="69"/>
      <c r="F79" s="69"/>
      <c r="G79" s="162" t="s">
        <v>301</v>
      </c>
      <c r="H79" s="162"/>
      <c r="I79" s="162"/>
      <c r="J79" s="163"/>
    </row>
    <row r="80" spans="1:10" ht="12" customHeight="1">
      <c r="A80" s="19"/>
      <c r="B80" s="45"/>
      <c r="C80" s="45"/>
      <c r="D80" s="45"/>
      <c r="E80" s="45"/>
      <c r="F80" s="45"/>
      <c r="G80" s="45"/>
      <c r="H80" s="45"/>
      <c r="I80" s="45"/>
      <c r="J80" s="18"/>
    </row>
    <row r="81" spans="1:10" ht="15.75">
      <c r="A81" s="4" t="s">
        <v>16</v>
      </c>
      <c r="B81" s="31"/>
      <c r="C81" s="49">
        <v>60</v>
      </c>
      <c r="D81" s="31" t="s">
        <v>11</v>
      </c>
      <c r="E81" s="31"/>
      <c r="F81" s="31"/>
      <c r="G81" s="162" t="s">
        <v>46</v>
      </c>
      <c r="H81" s="162"/>
      <c r="I81" s="162"/>
      <c r="J81" s="163"/>
    </row>
    <row r="82" spans="1:10" ht="12.75" customHeight="1" thickBot="1">
      <c r="A82" s="46"/>
      <c r="B82" s="47"/>
      <c r="C82" s="47"/>
      <c r="D82" s="47"/>
      <c r="E82" s="47"/>
      <c r="F82" s="47"/>
      <c r="G82" s="47"/>
      <c r="H82" s="47"/>
      <c r="I82" s="47"/>
      <c r="J82" s="48"/>
    </row>
    <row r="83" spans="1:10" ht="16.5" customHeight="1" thickTop="1"/>
    <row r="84" spans="1:10" ht="12" customHeight="1"/>
    <row r="85" spans="1:10" ht="12" customHeight="1"/>
    <row r="86" spans="1:10" ht="12" customHeight="1"/>
    <row r="87" spans="1:10" ht="12.75" customHeight="1"/>
    <row r="88" spans="1:10" ht="12" customHeight="1"/>
    <row r="89" spans="1:10" ht="12" customHeight="1"/>
    <row r="90" spans="1:10" ht="12" customHeight="1"/>
    <row r="91" spans="1:10" ht="9" customHeight="1"/>
    <row r="92" spans="1:10" ht="12" customHeight="1"/>
  </sheetData>
  <mergeCells count="4">
    <mergeCell ref="C2:G2"/>
    <mergeCell ref="H11:I11"/>
    <mergeCell ref="J13:J14"/>
    <mergeCell ref="J11:J12"/>
  </mergeCells>
  <printOptions horizontalCentered="1"/>
  <pageMargins left="0" right="0" top="0" bottom="0" header="0.5" footer="0.5"/>
  <pageSetup paperSize="5" scale="70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29"/>
  <sheetViews>
    <sheetView tabSelected="1" view="pageBreakPreview" topLeftCell="A76" zoomScale="87" zoomScaleNormal="100" zoomScaleSheetLayoutView="87" workbookViewId="0">
      <selection activeCell="A112" sqref="A112:XFD112"/>
    </sheetView>
  </sheetViews>
  <sheetFormatPr defaultRowHeight="15"/>
  <cols>
    <col min="1" max="1" width="11.88671875" customWidth="1"/>
    <col min="5" max="5" width="27.6640625" customWidth="1"/>
    <col min="6" max="6" width="9.109375" bestFit="1" customWidth="1"/>
    <col min="8" max="8" width="10.88671875" customWidth="1"/>
  </cols>
  <sheetData>
    <row r="1" spans="1:8" ht="11.25" customHeight="1">
      <c r="A1" s="165"/>
      <c r="B1" s="166"/>
      <c r="C1" s="166"/>
      <c r="D1" s="166"/>
      <c r="E1" s="166"/>
      <c r="F1" s="393"/>
      <c r="G1" s="394"/>
      <c r="H1" s="167"/>
    </row>
    <row r="2" spans="1:8" ht="21" customHeight="1">
      <c r="A2" s="168"/>
      <c r="B2" s="79"/>
      <c r="C2" s="575" t="s">
        <v>31</v>
      </c>
      <c r="D2" s="576"/>
      <c r="E2" s="576"/>
      <c r="F2" s="576"/>
      <c r="G2" s="79"/>
      <c r="H2" s="169"/>
    </row>
    <row r="3" spans="1:8" ht="14.25" customHeight="1">
      <c r="A3" s="170"/>
      <c r="B3" s="31"/>
      <c r="C3" s="31"/>
      <c r="D3" s="31"/>
      <c r="E3" s="31"/>
      <c r="F3" s="32" t="s">
        <v>0</v>
      </c>
      <c r="G3" s="620">
        <f>'100 Series '!H3</f>
        <v>43922</v>
      </c>
      <c r="H3" s="649"/>
    </row>
    <row r="4" spans="1:8" ht="15" customHeight="1">
      <c r="A4" s="171" t="s">
        <v>18</v>
      </c>
      <c r="B4" s="104" t="s">
        <v>44</v>
      </c>
      <c r="C4" s="66"/>
      <c r="D4" s="66"/>
      <c r="E4" s="64"/>
      <c r="F4" s="64"/>
      <c r="G4" s="64"/>
      <c r="H4" s="172"/>
    </row>
    <row r="5" spans="1:8" ht="15" customHeight="1">
      <c r="A5" s="171" t="s">
        <v>19</v>
      </c>
      <c r="B5" s="97" t="s">
        <v>44</v>
      </c>
      <c r="C5" s="98"/>
      <c r="D5" s="33"/>
      <c r="E5" s="33"/>
      <c r="F5" s="33" t="s">
        <v>2</v>
      </c>
      <c r="G5" s="62" t="s">
        <v>47</v>
      </c>
      <c r="H5" s="173"/>
    </row>
    <row r="6" spans="1:8" ht="15" customHeight="1">
      <c r="A6" s="171"/>
      <c r="B6" s="33" t="s">
        <v>1</v>
      </c>
      <c r="C6" s="33"/>
      <c r="D6" s="33"/>
      <c r="E6" s="33"/>
      <c r="F6" s="618"/>
      <c r="G6" s="618"/>
      <c r="H6" s="648"/>
    </row>
    <row r="7" spans="1:8" ht="15" customHeight="1">
      <c r="A7" s="171" t="s">
        <v>3</v>
      </c>
      <c r="B7" s="75">
        <f>'100 Series '!B7</f>
        <v>0</v>
      </c>
      <c r="C7" s="8"/>
      <c r="D7" s="5"/>
      <c r="E7" s="75"/>
      <c r="F7" s="33"/>
      <c r="G7" s="33"/>
      <c r="H7" s="174"/>
    </row>
    <row r="8" spans="1:8" ht="15" customHeight="1">
      <c r="A8" s="171"/>
      <c r="B8" s="75">
        <f>'100 Series '!B8</f>
        <v>0</v>
      </c>
      <c r="C8" s="75"/>
      <c r="D8" s="75"/>
      <c r="E8" s="75"/>
      <c r="F8" s="33" t="s">
        <v>4</v>
      </c>
      <c r="G8" s="35"/>
      <c r="H8" s="174"/>
    </row>
    <row r="9" spans="1:8" ht="15" customHeight="1">
      <c r="A9" s="171" t="s">
        <v>20</v>
      </c>
      <c r="B9" s="101" t="s">
        <v>34</v>
      </c>
      <c r="C9" s="33"/>
      <c r="D9" s="34"/>
      <c r="E9" s="34"/>
      <c r="F9" s="62" t="str">
        <f>'100 Series '!G9</f>
        <v>April 1, 2020 to March 31, 2021</v>
      </c>
      <c r="G9" s="5"/>
      <c r="H9" s="175"/>
    </row>
    <row r="10" spans="1:8" ht="15" customHeight="1" thickBot="1">
      <c r="A10" s="176"/>
      <c r="B10" s="35"/>
      <c r="C10" s="33"/>
      <c r="D10" s="34"/>
      <c r="E10" s="34"/>
      <c r="F10" s="36"/>
      <c r="G10" s="33"/>
      <c r="H10" s="174"/>
    </row>
    <row r="11" spans="1:8" ht="15" customHeight="1" thickTop="1" thickBot="1">
      <c r="A11" s="177"/>
      <c r="B11" s="22" t="s">
        <v>1</v>
      </c>
      <c r="C11" s="23" t="s">
        <v>1</v>
      </c>
      <c r="D11" s="26" t="s">
        <v>1</v>
      </c>
      <c r="E11" s="128"/>
      <c r="F11" s="80" t="s">
        <v>5</v>
      </c>
      <c r="G11" s="24" t="s">
        <v>30</v>
      </c>
      <c r="H11" s="178" t="s">
        <v>6</v>
      </c>
    </row>
    <row r="12" spans="1:8" ht="15" customHeight="1" thickTop="1">
      <c r="A12" s="179" t="s">
        <v>7</v>
      </c>
      <c r="B12" s="54"/>
      <c r="C12" s="51"/>
      <c r="D12" s="51"/>
      <c r="E12" s="51"/>
      <c r="F12" s="81" t="s">
        <v>12</v>
      </c>
      <c r="G12" s="103">
        <v>0.13</v>
      </c>
      <c r="H12" s="180"/>
    </row>
    <row r="13" spans="1:8" ht="15" customHeight="1">
      <c r="A13" s="181" t="s">
        <v>1</v>
      </c>
      <c r="B13" s="55"/>
      <c r="C13" s="51"/>
      <c r="D13" s="51"/>
      <c r="E13" s="51"/>
      <c r="F13" s="82"/>
      <c r="G13" s="30"/>
      <c r="H13" s="182"/>
    </row>
    <row r="14" spans="1:8" ht="15" customHeight="1">
      <c r="A14" s="183" t="s">
        <v>8</v>
      </c>
      <c r="B14" s="88"/>
      <c r="C14" s="52"/>
      <c r="D14" s="52"/>
      <c r="E14" s="52"/>
      <c r="F14" s="82" t="s">
        <v>1</v>
      </c>
      <c r="G14" s="30" t="s">
        <v>1</v>
      </c>
      <c r="H14" s="182" t="s">
        <v>1</v>
      </c>
    </row>
    <row r="15" spans="1:8" ht="15" customHeight="1" thickBot="1">
      <c r="A15" s="184" t="s">
        <v>1</v>
      </c>
      <c r="B15" s="89"/>
      <c r="C15" s="53"/>
      <c r="D15" s="53"/>
      <c r="E15" s="53"/>
      <c r="F15" s="83"/>
      <c r="G15" s="29"/>
      <c r="H15" s="185"/>
    </row>
    <row r="16" spans="1:8" ht="15" customHeight="1" thickTop="1" thickBot="1">
      <c r="A16" s="186" t="s">
        <v>42</v>
      </c>
      <c r="B16" s="9"/>
      <c r="C16" s="9"/>
      <c r="D16" s="9"/>
      <c r="E16" s="99"/>
      <c r="F16" s="99"/>
      <c r="G16" s="10"/>
      <c r="H16" s="187"/>
    </row>
    <row r="17" spans="1:12">
      <c r="A17" s="138" t="s">
        <v>74</v>
      </c>
      <c r="B17" s="139"/>
      <c r="C17" s="140"/>
      <c r="D17" s="140"/>
      <c r="E17" s="140"/>
      <c r="F17" s="140"/>
      <c r="G17" s="140"/>
      <c r="H17" s="141"/>
      <c r="I17" s="132"/>
      <c r="J17" s="132"/>
      <c r="K17" s="132"/>
    </row>
    <row r="18" spans="1:12">
      <c r="A18" s="142" t="s">
        <v>75</v>
      </c>
      <c r="B18" s="143"/>
      <c r="C18" s="143"/>
      <c r="D18" s="143"/>
      <c r="E18" s="143"/>
      <c r="F18" s="207"/>
      <c r="G18" s="144"/>
      <c r="H18" s="154"/>
      <c r="I18" s="133"/>
    </row>
    <row r="19" spans="1:12">
      <c r="A19" s="142" t="s">
        <v>76</v>
      </c>
      <c r="B19" s="145"/>
      <c r="C19" s="145"/>
      <c r="D19" s="145"/>
      <c r="E19" s="145"/>
      <c r="F19" s="207"/>
      <c r="G19" s="144"/>
      <c r="H19" s="154"/>
      <c r="J19" s="135"/>
      <c r="K19" s="136"/>
      <c r="L19" s="133"/>
    </row>
    <row r="20" spans="1:12">
      <c r="A20" s="142" t="s">
        <v>284</v>
      </c>
      <c r="B20" s="145"/>
      <c r="C20" s="145"/>
      <c r="D20" s="145"/>
      <c r="E20" s="145"/>
      <c r="F20" s="207"/>
      <c r="G20" s="144"/>
      <c r="H20" s="154"/>
      <c r="J20" s="135"/>
      <c r="K20" s="136"/>
      <c r="L20" s="133"/>
    </row>
    <row r="21" spans="1:12">
      <c r="A21" s="142"/>
      <c r="B21" s="147"/>
      <c r="C21" s="143"/>
      <c r="D21" s="143"/>
      <c r="E21" s="143"/>
      <c r="F21" s="144"/>
      <c r="G21" s="144"/>
      <c r="H21" s="154"/>
      <c r="I21" s="134"/>
      <c r="J21" s="135"/>
      <c r="K21" s="136"/>
      <c r="L21" s="133"/>
    </row>
    <row r="22" spans="1:12">
      <c r="A22" s="148" t="s">
        <v>43</v>
      </c>
      <c r="B22" s="147"/>
      <c r="C22" s="143"/>
      <c r="D22" s="143"/>
      <c r="E22" s="143"/>
      <c r="F22" s="144"/>
      <c r="G22" s="144"/>
      <c r="H22" s="154"/>
      <c r="I22" s="134"/>
      <c r="J22" s="135"/>
      <c r="K22" s="136"/>
      <c r="L22" s="133"/>
    </row>
    <row r="23" spans="1:12">
      <c r="A23" s="142" t="s">
        <v>40</v>
      </c>
      <c r="B23" s="143"/>
      <c r="C23" s="143"/>
      <c r="D23" s="143"/>
      <c r="E23" s="143"/>
      <c r="F23" s="153"/>
      <c r="G23" s="144">
        <f>F23*$G$12</f>
        <v>0</v>
      </c>
      <c r="H23" s="154">
        <f>F23+G23</f>
        <v>0</v>
      </c>
      <c r="I23" s="133"/>
    </row>
    <row r="24" spans="1:12">
      <c r="A24" s="142" t="s">
        <v>77</v>
      </c>
      <c r="B24" s="145"/>
      <c r="C24" s="145"/>
      <c r="D24" s="145"/>
      <c r="E24" s="145"/>
      <c r="F24" s="153"/>
      <c r="G24" s="144">
        <f t="shared" ref="G24:G33" si="0">F24*$G$12</f>
        <v>0</v>
      </c>
      <c r="H24" s="154">
        <f t="shared" ref="H24:H26" si="1">F24+G24</f>
        <v>0</v>
      </c>
      <c r="J24" s="135"/>
      <c r="K24" s="136"/>
      <c r="L24" s="133"/>
    </row>
    <row r="25" spans="1:12">
      <c r="A25" s="142" t="s">
        <v>78</v>
      </c>
      <c r="B25" s="143"/>
      <c r="C25" s="143"/>
      <c r="D25" s="143"/>
      <c r="E25" s="143"/>
      <c r="F25" s="153"/>
      <c r="G25" s="144">
        <f t="shared" si="0"/>
        <v>0</v>
      </c>
      <c r="H25" s="154">
        <f t="shared" si="1"/>
        <v>0</v>
      </c>
      <c r="I25" s="133"/>
    </row>
    <row r="26" spans="1:12">
      <c r="A26" s="142" t="s">
        <v>79</v>
      </c>
      <c r="B26" s="145"/>
      <c r="C26" s="143"/>
      <c r="D26" s="143"/>
      <c r="E26" s="143"/>
      <c r="F26" s="153"/>
      <c r="G26" s="144">
        <f t="shared" si="0"/>
        <v>0</v>
      </c>
      <c r="H26" s="154">
        <f t="shared" si="1"/>
        <v>0</v>
      </c>
      <c r="J26" s="135"/>
      <c r="K26" s="136"/>
      <c r="L26" s="133"/>
    </row>
    <row r="27" spans="1:12">
      <c r="A27" s="146" t="s">
        <v>37</v>
      </c>
      <c r="B27" s="145"/>
      <c r="C27" s="143"/>
      <c r="D27" s="143"/>
      <c r="E27" s="143"/>
      <c r="F27" s="144"/>
      <c r="G27" s="144"/>
      <c r="H27" s="154"/>
      <c r="I27" s="134"/>
      <c r="J27" s="135"/>
      <c r="K27" s="136"/>
      <c r="L27" s="133"/>
    </row>
    <row r="28" spans="1:12">
      <c r="A28" s="142" t="s">
        <v>85</v>
      </c>
      <c r="B28" s="143"/>
      <c r="C28" s="143"/>
      <c r="D28" s="143"/>
      <c r="E28" s="143"/>
      <c r="F28" s="153"/>
      <c r="G28" s="144">
        <f t="shared" si="0"/>
        <v>0</v>
      </c>
      <c r="H28" s="154">
        <f t="shared" ref="H28:H33" si="2">F28+G28</f>
        <v>0</v>
      </c>
      <c r="I28" s="133"/>
      <c r="K28" s="419"/>
    </row>
    <row r="29" spans="1:12">
      <c r="A29" s="142" t="s">
        <v>83</v>
      </c>
      <c r="B29" s="143"/>
      <c r="C29" s="143"/>
      <c r="D29" s="143"/>
      <c r="E29" s="143"/>
      <c r="F29" s="153"/>
      <c r="G29" s="144">
        <f t="shared" ref="G29:G30" si="3">F29*$G$12</f>
        <v>0</v>
      </c>
      <c r="H29" s="154">
        <f t="shared" ref="H29:H30" si="4">F29+G29</f>
        <v>0</v>
      </c>
      <c r="I29" s="133"/>
    </row>
    <row r="30" spans="1:12">
      <c r="A30" s="142" t="s">
        <v>84</v>
      </c>
      <c r="B30" s="143"/>
      <c r="C30" s="143"/>
      <c r="D30" s="143"/>
      <c r="E30" s="143"/>
      <c r="F30" s="153"/>
      <c r="G30" s="144">
        <f t="shared" si="3"/>
        <v>0</v>
      </c>
      <c r="H30" s="154">
        <f t="shared" si="4"/>
        <v>0</v>
      </c>
      <c r="I30" s="133"/>
    </row>
    <row r="31" spans="1:12">
      <c r="A31" s="142" t="s">
        <v>80</v>
      </c>
      <c r="B31" s="143"/>
      <c r="C31" s="143"/>
      <c r="D31" s="143"/>
      <c r="E31" s="143"/>
      <c r="F31" s="153"/>
      <c r="G31" s="144">
        <f t="shared" si="0"/>
        <v>0</v>
      </c>
      <c r="H31" s="154">
        <f t="shared" si="2"/>
        <v>0</v>
      </c>
      <c r="I31" s="133"/>
    </row>
    <row r="32" spans="1:12">
      <c r="A32" s="142" t="s">
        <v>81</v>
      </c>
      <c r="B32" s="145"/>
      <c r="C32" s="145"/>
      <c r="D32" s="145"/>
      <c r="E32" s="145"/>
      <c r="F32" s="153"/>
      <c r="G32" s="144">
        <f t="shared" si="0"/>
        <v>0</v>
      </c>
      <c r="H32" s="154">
        <f t="shared" si="2"/>
        <v>0</v>
      </c>
      <c r="I32" s="132"/>
      <c r="J32" s="132"/>
      <c r="K32" s="132"/>
      <c r="L32" s="132"/>
    </row>
    <row r="33" spans="1:12">
      <c r="A33" s="142" t="s">
        <v>82</v>
      </c>
      <c r="B33" s="143"/>
      <c r="C33" s="143"/>
      <c r="D33" s="143"/>
      <c r="E33" s="143"/>
      <c r="F33" s="153"/>
      <c r="G33" s="144">
        <f t="shared" si="0"/>
        <v>0</v>
      </c>
      <c r="H33" s="154">
        <f t="shared" si="2"/>
        <v>0</v>
      </c>
      <c r="I33" s="133"/>
    </row>
    <row r="34" spans="1:12" s="419" customFormat="1">
      <c r="A34" s="142" t="s">
        <v>283</v>
      </c>
      <c r="B34" s="143"/>
      <c r="C34" s="143"/>
      <c r="D34" s="143"/>
      <c r="E34" s="143"/>
      <c r="F34" s="153"/>
      <c r="G34" s="144">
        <f t="shared" ref="G34:G37" si="5">F34*$G$12</f>
        <v>0</v>
      </c>
      <c r="H34" s="154">
        <f t="shared" ref="H34:H37" si="6">F34+G34</f>
        <v>0</v>
      </c>
      <c r="I34" s="133"/>
    </row>
    <row r="35" spans="1:12" s="419" customFormat="1">
      <c r="A35" s="142" t="s">
        <v>285</v>
      </c>
      <c r="B35" s="143"/>
      <c r="C35" s="143"/>
      <c r="D35" s="143"/>
      <c r="E35" s="143"/>
      <c r="F35" s="153"/>
      <c r="G35" s="144">
        <f t="shared" si="5"/>
        <v>0</v>
      </c>
      <c r="H35" s="154">
        <f t="shared" si="6"/>
        <v>0</v>
      </c>
      <c r="I35" s="133"/>
    </row>
    <row r="36" spans="1:12" s="419" customFormat="1">
      <c r="A36" s="142" t="s">
        <v>286</v>
      </c>
      <c r="B36" s="143"/>
      <c r="C36" s="143"/>
      <c r="D36" s="143"/>
      <c r="E36" s="143"/>
      <c r="F36" s="153"/>
      <c r="G36" s="144">
        <f t="shared" si="5"/>
        <v>0</v>
      </c>
      <c r="H36" s="154">
        <f t="shared" si="6"/>
        <v>0</v>
      </c>
      <c r="I36" s="133"/>
    </row>
    <row r="37" spans="1:12" s="419" customFormat="1">
      <c r="A37" s="142" t="s">
        <v>287</v>
      </c>
      <c r="B37" s="143"/>
      <c r="C37" s="143"/>
      <c r="D37" s="143"/>
      <c r="E37" s="143"/>
      <c r="F37" s="153"/>
      <c r="G37" s="144">
        <f t="shared" si="5"/>
        <v>0</v>
      </c>
      <c r="H37" s="154">
        <f t="shared" si="6"/>
        <v>0</v>
      </c>
      <c r="I37" s="133"/>
    </row>
    <row r="38" spans="1:12">
      <c r="A38" s="239"/>
      <c r="B38" s="389"/>
      <c r="C38" s="389"/>
      <c r="D38" s="389"/>
      <c r="E38" s="389"/>
      <c r="F38" s="390"/>
      <c r="G38" s="391"/>
      <c r="H38" s="392"/>
      <c r="I38" s="133"/>
    </row>
    <row r="39" spans="1:12">
      <c r="A39" s="148" t="s">
        <v>86</v>
      </c>
      <c r="B39" s="147"/>
      <c r="C39" s="143"/>
      <c r="D39" s="143"/>
      <c r="E39" s="143"/>
      <c r="F39" s="144"/>
      <c r="G39" s="144"/>
      <c r="H39" s="154"/>
      <c r="I39" s="134"/>
      <c r="J39" s="135"/>
      <c r="K39" s="136"/>
      <c r="L39" s="133"/>
    </row>
    <row r="40" spans="1:12">
      <c r="A40" s="142" t="s">
        <v>41</v>
      </c>
      <c r="B40" s="143"/>
      <c r="C40" s="143"/>
      <c r="D40" s="143"/>
      <c r="E40" s="143"/>
      <c r="F40" s="153"/>
      <c r="G40" s="144">
        <f t="shared" ref="G40:G68" si="7">F40*$G$12</f>
        <v>0</v>
      </c>
      <c r="H40" s="154">
        <f t="shared" ref="H40:H68" si="8">F40+G40</f>
        <v>0</v>
      </c>
    </row>
    <row r="41" spans="1:12">
      <c r="A41" s="142" t="s">
        <v>87</v>
      </c>
      <c r="B41" s="143"/>
      <c r="C41" s="143"/>
      <c r="D41" s="143"/>
      <c r="E41" s="143"/>
      <c r="F41" s="153"/>
      <c r="G41" s="144">
        <f t="shared" ref="G41:G43" si="9">F41*$G$12</f>
        <v>0</v>
      </c>
      <c r="H41" s="154">
        <f t="shared" ref="H41:H43" si="10">F41+G41</f>
        <v>0</v>
      </c>
    </row>
    <row r="42" spans="1:12">
      <c r="A42" s="142" t="s">
        <v>88</v>
      </c>
      <c r="B42" s="143"/>
      <c r="C42" s="143"/>
      <c r="D42" s="143"/>
      <c r="E42" s="143"/>
      <c r="F42" s="153"/>
      <c r="G42" s="144">
        <f t="shared" si="9"/>
        <v>0</v>
      </c>
      <c r="H42" s="154">
        <f t="shared" si="10"/>
        <v>0</v>
      </c>
    </row>
    <row r="43" spans="1:12">
      <c r="A43" s="142" t="s">
        <v>89</v>
      </c>
      <c r="B43" s="143"/>
      <c r="C43" s="143"/>
      <c r="D43" s="143"/>
      <c r="E43" s="143"/>
      <c r="F43" s="153"/>
      <c r="G43" s="144">
        <f t="shared" si="9"/>
        <v>0</v>
      </c>
      <c r="H43" s="154">
        <f t="shared" si="10"/>
        <v>0</v>
      </c>
    </row>
    <row r="44" spans="1:12" s="164" customFormat="1">
      <c r="A44" s="208" t="s">
        <v>66</v>
      </c>
      <c r="B44" s="209"/>
      <c r="C44" s="209"/>
      <c r="D44" s="209"/>
      <c r="E44" s="209"/>
      <c r="F44" s="210"/>
      <c r="G44" s="211">
        <f t="shared" si="7"/>
        <v>0</v>
      </c>
      <c r="H44" s="212">
        <f t="shared" si="8"/>
        <v>0</v>
      </c>
      <c r="I44" s="213"/>
      <c r="J44" s="214"/>
    </row>
    <row r="45" spans="1:12" s="164" customFormat="1">
      <c r="A45" s="208" t="s">
        <v>67</v>
      </c>
      <c r="B45" s="209"/>
      <c r="C45" s="209"/>
      <c r="D45" s="209"/>
      <c r="E45" s="209"/>
      <c r="F45" s="210"/>
      <c r="G45" s="211">
        <f t="shared" ref="G45:G46" si="11">F45*$G$12</f>
        <v>0</v>
      </c>
      <c r="H45" s="212">
        <f t="shared" ref="H45:H46" si="12">F45+G45</f>
        <v>0</v>
      </c>
      <c r="I45" s="213"/>
      <c r="J45" s="214"/>
    </row>
    <row r="46" spans="1:12" s="164" customFormat="1">
      <c r="A46" s="208" t="s">
        <v>68</v>
      </c>
      <c r="B46" s="209"/>
      <c r="C46" s="209"/>
      <c r="D46" s="209"/>
      <c r="E46" s="209"/>
      <c r="F46" s="210"/>
      <c r="G46" s="211">
        <f t="shared" si="11"/>
        <v>0</v>
      </c>
      <c r="H46" s="212">
        <f t="shared" si="12"/>
        <v>0</v>
      </c>
      <c r="I46" s="213"/>
      <c r="J46" s="214"/>
    </row>
    <row r="47" spans="1:12" s="434" customFormat="1">
      <c r="A47" s="427" t="s">
        <v>38</v>
      </c>
      <c r="B47" s="428"/>
      <c r="C47" s="428"/>
      <c r="D47" s="428"/>
      <c r="E47" s="428"/>
      <c r="F47" s="430"/>
      <c r="G47" s="431">
        <f t="shared" si="7"/>
        <v>0</v>
      </c>
      <c r="H47" s="432">
        <f t="shared" si="8"/>
        <v>0</v>
      </c>
      <c r="I47" s="433"/>
    </row>
    <row r="48" spans="1:12">
      <c r="A48" s="142" t="s">
        <v>39</v>
      </c>
      <c r="B48" s="143"/>
      <c r="C48" s="143"/>
      <c r="D48" s="143"/>
      <c r="E48" s="143"/>
      <c r="F48" s="153"/>
      <c r="G48" s="144">
        <f t="shared" si="7"/>
        <v>0</v>
      </c>
      <c r="H48" s="154">
        <f t="shared" si="8"/>
        <v>0</v>
      </c>
    </row>
    <row r="49" spans="1:9">
      <c r="A49" s="142"/>
      <c r="B49" s="143"/>
      <c r="C49" s="143"/>
      <c r="D49" s="143"/>
      <c r="E49" s="143"/>
      <c r="F49" s="153"/>
      <c r="G49" s="144"/>
      <c r="H49" s="154"/>
    </row>
    <row r="50" spans="1:9" s="419" customFormat="1">
      <c r="A50" s="142" t="s">
        <v>90</v>
      </c>
      <c r="B50" s="143"/>
      <c r="C50" s="143"/>
      <c r="D50" s="143"/>
      <c r="E50" s="143"/>
      <c r="F50" s="153"/>
      <c r="G50" s="144">
        <f t="shared" si="7"/>
        <v>0</v>
      </c>
      <c r="H50" s="154">
        <f t="shared" si="8"/>
        <v>0</v>
      </c>
    </row>
    <row r="51" spans="1:9" s="419" customFormat="1">
      <c r="A51" s="142" t="s">
        <v>91</v>
      </c>
      <c r="B51" s="143"/>
      <c r="C51" s="143"/>
      <c r="D51" s="143"/>
      <c r="E51" s="143"/>
      <c r="F51" s="153"/>
      <c r="G51" s="144">
        <f t="shared" si="7"/>
        <v>0</v>
      </c>
      <c r="H51" s="154">
        <f t="shared" si="8"/>
        <v>0</v>
      </c>
    </row>
    <row r="52" spans="1:9" s="419" customFormat="1">
      <c r="A52" s="142" t="s">
        <v>92</v>
      </c>
      <c r="B52" s="143"/>
      <c r="C52" s="143"/>
      <c r="D52" s="143"/>
      <c r="E52" s="143"/>
      <c r="F52" s="153"/>
      <c r="G52" s="144">
        <f t="shared" si="7"/>
        <v>0</v>
      </c>
      <c r="H52" s="154">
        <f t="shared" si="8"/>
        <v>0</v>
      </c>
    </row>
    <row r="53" spans="1:9" s="419" customFormat="1">
      <c r="A53" s="142" t="s">
        <v>93</v>
      </c>
      <c r="B53" s="143"/>
      <c r="C53" s="143"/>
      <c r="D53" s="143"/>
      <c r="E53" s="143"/>
      <c r="F53" s="153"/>
      <c r="G53" s="144">
        <f t="shared" si="7"/>
        <v>0</v>
      </c>
      <c r="H53" s="154">
        <f t="shared" si="8"/>
        <v>0</v>
      </c>
    </row>
    <row r="54" spans="1:9" s="419" customFormat="1">
      <c r="A54" s="142" t="s">
        <v>94</v>
      </c>
      <c r="B54" s="143"/>
      <c r="C54" s="143"/>
      <c r="D54" s="143"/>
      <c r="E54" s="143"/>
      <c r="F54" s="144"/>
      <c r="G54" s="144">
        <f t="shared" si="7"/>
        <v>0</v>
      </c>
      <c r="H54" s="154">
        <f t="shared" si="8"/>
        <v>0</v>
      </c>
      <c r="I54" s="133"/>
    </row>
    <row r="55" spans="1:9" s="419" customFormat="1">
      <c r="A55" s="142" t="s">
        <v>265</v>
      </c>
      <c r="B55" s="143"/>
      <c r="C55" s="143"/>
      <c r="D55" s="143"/>
      <c r="E55" s="143"/>
      <c r="F55" s="153"/>
      <c r="G55" s="144">
        <f t="shared" ref="G55:G58" si="13">F55*$G$12</f>
        <v>0</v>
      </c>
      <c r="H55" s="154">
        <f t="shared" ref="H55:H58" si="14">F55+G55</f>
        <v>0</v>
      </c>
    </row>
    <row r="56" spans="1:9" s="419" customFormat="1">
      <c r="A56" s="142" t="s">
        <v>266</v>
      </c>
      <c r="B56" s="143"/>
      <c r="C56" s="143"/>
      <c r="D56" s="143"/>
      <c r="E56" s="143"/>
      <c r="F56" s="144"/>
      <c r="G56" s="144">
        <f t="shared" si="13"/>
        <v>0</v>
      </c>
      <c r="H56" s="154">
        <f t="shared" si="14"/>
        <v>0</v>
      </c>
      <c r="I56" s="133"/>
    </row>
    <row r="57" spans="1:9" s="419" customFormat="1">
      <c r="A57" s="142" t="s">
        <v>267</v>
      </c>
      <c r="B57" s="143"/>
      <c r="C57" s="143"/>
      <c r="D57" s="143"/>
      <c r="E57" s="143"/>
      <c r="F57" s="153"/>
      <c r="G57" s="144">
        <f t="shared" si="13"/>
        <v>0</v>
      </c>
      <c r="H57" s="154">
        <f t="shared" si="14"/>
        <v>0</v>
      </c>
    </row>
    <row r="58" spans="1:9" s="419" customFormat="1">
      <c r="A58" s="142" t="s">
        <v>268</v>
      </c>
      <c r="B58" s="143"/>
      <c r="C58" s="143"/>
      <c r="D58" s="143"/>
      <c r="E58" s="143"/>
      <c r="F58" s="144"/>
      <c r="G58" s="144">
        <f t="shared" si="13"/>
        <v>0</v>
      </c>
      <c r="H58" s="154">
        <f t="shared" si="14"/>
        <v>0</v>
      </c>
      <c r="I58" s="133"/>
    </row>
    <row r="59" spans="1:9" s="419" customFormat="1">
      <c r="A59" s="142" t="s">
        <v>95</v>
      </c>
      <c r="B59" s="143"/>
      <c r="C59" s="143"/>
      <c r="D59" s="143"/>
      <c r="E59" s="143"/>
      <c r="F59" s="153"/>
      <c r="G59" s="153">
        <f t="shared" si="7"/>
        <v>0</v>
      </c>
      <c r="H59" s="154">
        <f t="shared" si="8"/>
        <v>0</v>
      </c>
      <c r="I59" s="133"/>
    </row>
    <row r="60" spans="1:9" s="420" customFormat="1">
      <c r="A60" s="208" t="s">
        <v>96</v>
      </c>
      <c r="B60" s="209"/>
      <c r="C60" s="209"/>
      <c r="D60" s="209"/>
      <c r="E60" s="209"/>
      <c r="F60" s="210"/>
      <c r="G60" s="210">
        <f t="shared" si="7"/>
        <v>0</v>
      </c>
      <c r="H60" s="154">
        <f t="shared" si="8"/>
        <v>0</v>
      </c>
      <c r="I60" s="215"/>
    </row>
    <row r="61" spans="1:9" s="419" customFormat="1">
      <c r="A61" s="208" t="s">
        <v>97</v>
      </c>
      <c r="B61" s="143"/>
      <c r="C61" s="143"/>
      <c r="D61" s="143"/>
      <c r="E61" s="143"/>
      <c r="F61" s="153"/>
      <c r="G61" s="144">
        <f t="shared" si="7"/>
        <v>0</v>
      </c>
      <c r="H61" s="154">
        <f t="shared" si="8"/>
        <v>0</v>
      </c>
      <c r="I61" s="133"/>
    </row>
    <row r="62" spans="1:9" s="419" customFormat="1">
      <c r="A62" s="208" t="s">
        <v>98</v>
      </c>
      <c r="B62" s="143"/>
      <c r="C62" s="143"/>
      <c r="D62" s="143"/>
      <c r="E62" s="143"/>
      <c r="F62" s="153"/>
      <c r="G62" s="144">
        <f t="shared" si="7"/>
        <v>0</v>
      </c>
      <c r="H62" s="154">
        <f t="shared" si="8"/>
        <v>0</v>
      </c>
      <c r="I62" s="133"/>
    </row>
    <row r="63" spans="1:9" s="419" customFormat="1">
      <c r="A63" s="208" t="s">
        <v>99</v>
      </c>
      <c r="B63" s="143"/>
      <c r="C63" s="143"/>
      <c r="D63" s="143"/>
      <c r="E63" s="143"/>
      <c r="F63" s="153"/>
      <c r="G63" s="144">
        <f t="shared" si="7"/>
        <v>0</v>
      </c>
      <c r="H63" s="154">
        <f t="shared" si="8"/>
        <v>0</v>
      </c>
      <c r="I63" s="133"/>
    </row>
    <row r="64" spans="1:9" s="420" customFormat="1">
      <c r="A64" s="208" t="s">
        <v>100</v>
      </c>
      <c r="B64" s="209"/>
      <c r="C64" s="209"/>
      <c r="D64" s="209"/>
      <c r="E64" s="209"/>
      <c r="F64" s="210"/>
      <c r="G64" s="211">
        <f t="shared" si="7"/>
        <v>0</v>
      </c>
      <c r="H64" s="212">
        <f t="shared" si="8"/>
        <v>0</v>
      </c>
      <c r="I64" s="215"/>
    </row>
    <row r="65" spans="1:12" s="420" customFormat="1">
      <c r="A65" s="208" t="s">
        <v>101</v>
      </c>
      <c r="B65" s="209"/>
      <c r="C65" s="209"/>
      <c r="D65" s="209"/>
      <c r="E65" s="209"/>
      <c r="F65" s="210"/>
      <c r="G65" s="211">
        <f t="shared" si="7"/>
        <v>0</v>
      </c>
      <c r="H65" s="212">
        <f t="shared" si="8"/>
        <v>0</v>
      </c>
      <c r="I65" s="215"/>
    </row>
    <row r="66" spans="1:12" s="419" customFormat="1">
      <c r="A66" s="142" t="s">
        <v>102</v>
      </c>
      <c r="B66" s="143"/>
      <c r="C66" s="143"/>
      <c r="D66" s="143"/>
      <c r="E66" s="143"/>
      <c r="F66" s="153"/>
      <c r="G66" s="144">
        <f t="shared" si="7"/>
        <v>0</v>
      </c>
      <c r="H66" s="154">
        <f t="shared" si="8"/>
        <v>0</v>
      </c>
      <c r="I66" s="133"/>
    </row>
    <row r="67" spans="1:12" s="419" customFormat="1">
      <c r="A67" s="142" t="s">
        <v>103</v>
      </c>
      <c r="B67" s="143"/>
      <c r="C67" s="143"/>
      <c r="D67" s="143"/>
      <c r="E67" s="143"/>
      <c r="F67" s="153"/>
      <c r="G67" s="144">
        <f t="shared" si="7"/>
        <v>0</v>
      </c>
      <c r="H67" s="154">
        <f t="shared" si="8"/>
        <v>0</v>
      </c>
      <c r="I67" s="133"/>
    </row>
    <row r="68" spans="1:12" s="419" customFormat="1">
      <c r="A68" s="142" t="s">
        <v>104</v>
      </c>
      <c r="B68" s="143"/>
      <c r="C68" s="143"/>
      <c r="D68" s="143"/>
      <c r="E68" s="143"/>
      <c r="F68" s="153"/>
      <c r="G68" s="144">
        <f t="shared" si="7"/>
        <v>0</v>
      </c>
      <c r="H68" s="154">
        <f t="shared" si="8"/>
        <v>0</v>
      </c>
      <c r="I68" s="133"/>
    </row>
    <row r="69" spans="1:12" s="419" customFormat="1">
      <c r="A69" s="142" t="s">
        <v>105</v>
      </c>
      <c r="B69" s="143"/>
      <c r="C69" s="143"/>
      <c r="D69" s="143"/>
      <c r="E69" s="143"/>
      <c r="F69" s="153"/>
      <c r="G69" s="144">
        <f t="shared" ref="G69:G72" si="15">F69*$G$12</f>
        <v>0</v>
      </c>
      <c r="H69" s="154">
        <f t="shared" ref="H69:H72" si="16">F69+G69</f>
        <v>0</v>
      </c>
      <c r="I69" s="133"/>
    </row>
    <row r="70" spans="1:12" s="419" customFormat="1">
      <c r="A70" s="142" t="s">
        <v>106</v>
      </c>
      <c r="B70" s="143"/>
      <c r="C70" s="143"/>
      <c r="D70" s="143"/>
      <c r="E70" s="143"/>
      <c r="F70" s="157"/>
      <c r="G70" s="144">
        <f t="shared" si="15"/>
        <v>0</v>
      </c>
      <c r="H70" s="154">
        <f t="shared" si="16"/>
        <v>0</v>
      </c>
      <c r="I70" s="133"/>
    </row>
    <row r="71" spans="1:12" s="419" customFormat="1">
      <c r="A71" s="142" t="s">
        <v>107</v>
      </c>
      <c r="B71" s="143"/>
      <c r="C71" s="143"/>
      <c r="D71" s="143"/>
      <c r="E71" s="143"/>
      <c r="F71" s="153"/>
      <c r="G71" s="144">
        <f t="shared" si="15"/>
        <v>0</v>
      </c>
      <c r="H71" s="154">
        <f t="shared" si="16"/>
        <v>0</v>
      </c>
      <c r="I71" s="133"/>
    </row>
    <row r="72" spans="1:12" s="419" customFormat="1">
      <c r="A72" s="142" t="s">
        <v>108</v>
      </c>
      <c r="B72" s="143"/>
      <c r="C72" s="143"/>
      <c r="D72" s="143"/>
      <c r="E72" s="143"/>
      <c r="F72" s="153"/>
      <c r="G72" s="144">
        <f t="shared" si="15"/>
        <v>0</v>
      </c>
      <c r="H72" s="154">
        <f t="shared" si="16"/>
        <v>0</v>
      </c>
      <c r="I72" s="133"/>
    </row>
    <row r="73" spans="1:12">
      <c r="A73" s="142"/>
      <c r="B73" s="143"/>
      <c r="C73" s="143"/>
      <c r="D73" s="143"/>
      <c r="E73" s="143"/>
      <c r="F73" s="153"/>
      <c r="G73" s="144"/>
      <c r="H73" s="154"/>
      <c r="I73" s="133"/>
    </row>
    <row r="74" spans="1:12">
      <c r="A74" s="148" t="s">
        <v>139</v>
      </c>
      <c r="B74" s="147"/>
      <c r="C74" s="143"/>
      <c r="D74" s="143"/>
      <c r="E74" s="143"/>
      <c r="F74" s="144"/>
      <c r="G74" s="144"/>
      <c r="H74" s="154"/>
      <c r="I74" s="134"/>
      <c r="J74" s="135"/>
      <c r="K74" s="136"/>
      <c r="L74" s="133"/>
    </row>
    <row r="75" spans="1:12" s="419" customFormat="1">
      <c r="A75" s="142" t="s">
        <v>109</v>
      </c>
      <c r="B75" s="143"/>
      <c r="C75" s="143"/>
      <c r="D75" s="143"/>
      <c r="E75" s="143"/>
      <c r="F75" s="153"/>
      <c r="G75" s="144">
        <f t="shared" ref="G75:G81" si="17">F75*$G$12</f>
        <v>0</v>
      </c>
      <c r="H75" s="154">
        <f t="shared" ref="H75:H81" si="18">F75+G75</f>
        <v>0</v>
      </c>
      <c r="I75" s="133"/>
    </row>
    <row r="76" spans="1:12" s="419" customFormat="1">
      <c r="A76" s="142" t="s">
        <v>110</v>
      </c>
      <c r="B76" s="143"/>
      <c r="C76" s="143"/>
      <c r="D76" s="143"/>
      <c r="E76" s="143"/>
      <c r="F76" s="153"/>
      <c r="G76" s="144">
        <f t="shared" si="17"/>
        <v>0</v>
      </c>
      <c r="H76" s="154">
        <f t="shared" si="18"/>
        <v>0</v>
      </c>
      <c r="I76" s="133"/>
    </row>
    <row r="77" spans="1:12" s="419" customFormat="1">
      <c r="A77" s="142" t="s">
        <v>111</v>
      </c>
      <c r="B77" s="143"/>
      <c r="C77" s="143"/>
      <c r="D77" s="143"/>
      <c r="E77" s="143"/>
      <c r="F77" s="153"/>
      <c r="G77" s="144">
        <f t="shared" si="17"/>
        <v>0</v>
      </c>
      <c r="H77" s="154">
        <f t="shared" si="18"/>
        <v>0</v>
      </c>
      <c r="I77" s="133"/>
    </row>
    <row r="78" spans="1:12" s="419" customFormat="1">
      <c r="A78" s="142" t="s">
        <v>112</v>
      </c>
      <c r="B78" s="143"/>
      <c r="C78" s="143"/>
      <c r="D78" s="143"/>
      <c r="E78" s="143"/>
      <c r="F78" s="153"/>
      <c r="G78" s="144">
        <f t="shared" si="17"/>
        <v>0</v>
      </c>
      <c r="H78" s="154">
        <f t="shared" si="18"/>
        <v>0</v>
      </c>
      <c r="I78" s="133"/>
    </row>
    <row r="79" spans="1:12" s="419" customFormat="1">
      <c r="A79" s="142" t="s">
        <v>113</v>
      </c>
      <c r="B79" s="143"/>
      <c r="C79" s="143"/>
      <c r="D79" s="143"/>
      <c r="E79" s="143"/>
      <c r="F79" s="153"/>
      <c r="G79" s="144">
        <f t="shared" si="17"/>
        <v>0</v>
      </c>
      <c r="H79" s="154">
        <f t="shared" si="18"/>
        <v>0</v>
      </c>
    </row>
    <row r="80" spans="1:12" s="419" customFormat="1">
      <c r="A80" s="142" t="s">
        <v>114</v>
      </c>
      <c r="B80" s="143"/>
      <c r="C80" s="143"/>
      <c r="D80" s="143"/>
      <c r="E80" s="143"/>
      <c r="F80" s="153"/>
      <c r="G80" s="144">
        <f t="shared" si="17"/>
        <v>0</v>
      </c>
      <c r="H80" s="154">
        <f t="shared" si="18"/>
        <v>0</v>
      </c>
    </row>
    <row r="81" spans="1:12" s="419" customFormat="1">
      <c r="A81" s="142" t="s">
        <v>115</v>
      </c>
      <c r="B81" s="143"/>
      <c r="C81" s="143"/>
      <c r="D81" s="143"/>
      <c r="E81" s="143"/>
      <c r="F81" s="153"/>
      <c r="G81" s="144">
        <f t="shared" si="17"/>
        <v>0</v>
      </c>
      <c r="H81" s="154">
        <f t="shared" si="18"/>
        <v>0</v>
      </c>
      <c r="I81" s="133"/>
    </row>
    <row r="82" spans="1:12">
      <c r="A82" s="142"/>
      <c r="B82" s="143"/>
      <c r="C82" s="143"/>
      <c r="D82" s="143"/>
      <c r="E82" s="143"/>
      <c r="F82" s="153"/>
      <c r="G82" s="144"/>
      <c r="H82" s="154"/>
      <c r="I82" s="133"/>
    </row>
    <row r="83" spans="1:12">
      <c r="A83" s="148" t="s">
        <v>130</v>
      </c>
      <c r="B83" s="147"/>
      <c r="C83" s="143"/>
      <c r="D83" s="143"/>
      <c r="E83" s="143"/>
      <c r="F83" s="144"/>
      <c r="G83" s="144"/>
      <c r="H83" s="154"/>
      <c r="I83" s="134"/>
      <c r="J83" s="135"/>
      <c r="K83" s="136"/>
      <c r="L83" s="133"/>
    </row>
    <row r="84" spans="1:12" s="419" customFormat="1">
      <c r="A84" s="142" t="s">
        <v>116</v>
      </c>
      <c r="B84" s="143"/>
      <c r="C84" s="143"/>
      <c r="D84" s="143"/>
      <c r="E84" s="143"/>
      <c r="F84" s="153"/>
      <c r="G84" s="144">
        <f>F84*$G$12</f>
        <v>0</v>
      </c>
      <c r="H84" s="154">
        <f>F84+G84</f>
        <v>0</v>
      </c>
      <c r="I84" s="133"/>
    </row>
    <row r="85" spans="1:12" s="419" customFormat="1">
      <c r="A85" s="142" t="s">
        <v>117</v>
      </c>
      <c r="B85" s="143"/>
      <c r="C85" s="143"/>
      <c r="D85" s="143"/>
      <c r="E85" s="143"/>
      <c r="F85" s="144"/>
      <c r="G85" s="144">
        <f>F85*$G$12</f>
        <v>0</v>
      </c>
      <c r="H85" s="154">
        <f>F85+G85</f>
        <v>0</v>
      </c>
      <c r="I85" s="132"/>
      <c r="J85" s="132"/>
      <c r="K85" s="132"/>
      <c r="L85" s="132"/>
    </row>
    <row r="86" spans="1:12" s="419" customFormat="1">
      <c r="A86" s="421" t="s">
        <v>118</v>
      </c>
      <c r="B86" s="143"/>
      <c r="C86" s="143"/>
      <c r="D86" s="143"/>
      <c r="E86" s="143"/>
      <c r="F86" s="153"/>
      <c r="G86" s="144">
        <f t="shared" ref="G86" si="19">F86*$G$12</f>
        <v>0</v>
      </c>
      <c r="H86" s="154">
        <f t="shared" ref="H86" si="20">F86+G86</f>
        <v>0</v>
      </c>
    </row>
    <row r="87" spans="1:12" s="419" customFormat="1">
      <c r="A87" s="422"/>
      <c r="B87" s="145"/>
      <c r="C87" s="145"/>
      <c r="D87" s="145"/>
      <c r="E87" s="145"/>
      <c r="F87" s="423"/>
      <c r="G87" s="423"/>
      <c r="H87" s="424"/>
      <c r="L87" s="425"/>
    </row>
    <row r="88" spans="1:12" s="419" customFormat="1">
      <c r="A88" s="148" t="s">
        <v>131</v>
      </c>
      <c r="B88" s="147"/>
      <c r="C88" s="143"/>
      <c r="D88" s="143"/>
      <c r="E88" s="143"/>
      <c r="F88" s="144"/>
      <c r="G88" s="144"/>
      <c r="H88" s="154"/>
      <c r="I88" s="134"/>
      <c r="J88" s="135"/>
      <c r="K88" s="136"/>
      <c r="L88" s="133"/>
    </row>
    <row r="89" spans="1:12" s="419" customFormat="1">
      <c r="A89" s="142" t="s">
        <v>119</v>
      </c>
      <c r="B89" s="147"/>
      <c r="C89" s="143"/>
      <c r="D89" s="143"/>
      <c r="E89" s="143"/>
      <c r="F89" s="144"/>
      <c r="G89" s="144">
        <f t="shared" ref="G89" si="21">F89*$G$12</f>
        <v>0</v>
      </c>
      <c r="H89" s="154">
        <f t="shared" ref="H89" si="22">F89+G89</f>
        <v>0</v>
      </c>
      <c r="I89" s="134"/>
      <c r="J89" s="135"/>
      <c r="K89" s="136"/>
      <c r="L89" s="133"/>
    </row>
    <row r="90" spans="1:12" s="419" customFormat="1">
      <c r="A90" s="142" t="s">
        <v>120</v>
      </c>
      <c r="B90" s="147"/>
      <c r="C90" s="143"/>
      <c r="D90" s="143"/>
      <c r="E90" s="143"/>
      <c r="F90" s="144"/>
      <c r="G90" s="144">
        <f t="shared" ref="G90" si="23">F90*$G$12</f>
        <v>0</v>
      </c>
      <c r="H90" s="154">
        <f t="shared" ref="H90" si="24">F90+G90</f>
        <v>0</v>
      </c>
      <c r="I90" s="134"/>
      <c r="J90" s="135"/>
      <c r="K90" s="136"/>
      <c r="L90" s="133"/>
    </row>
    <row r="91" spans="1:12" s="419" customFormat="1">
      <c r="A91" s="142" t="s">
        <v>121</v>
      </c>
      <c r="B91" s="143"/>
      <c r="C91" s="143"/>
      <c r="D91" s="143"/>
      <c r="E91" s="137"/>
      <c r="F91" s="153"/>
      <c r="G91" s="144">
        <f t="shared" ref="G91:G94" si="25">F91*$G$12</f>
        <v>0</v>
      </c>
      <c r="H91" s="154">
        <f t="shared" ref="H91:H94" si="26">F91+G91</f>
        <v>0</v>
      </c>
      <c r="I91" s="133"/>
    </row>
    <row r="92" spans="1:12" s="419" customFormat="1">
      <c r="A92" s="142" t="s">
        <v>122</v>
      </c>
      <c r="B92" s="143"/>
      <c r="C92" s="143"/>
      <c r="D92" s="143"/>
      <c r="E92" s="137"/>
      <c r="F92" s="153"/>
      <c r="G92" s="144">
        <f t="shared" si="25"/>
        <v>0</v>
      </c>
      <c r="H92" s="154">
        <f t="shared" si="26"/>
        <v>0</v>
      </c>
      <c r="I92" s="133"/>
    </row>
    <row r="93" spans="1:12" s="434" customFormat="1">
      <c r="A93" s="427" t="s">
        <v>140</v>
      </c>
      <c r="B93" s="428"/>
      <c r="C93" s="428"/>
      <c r="D93" s="428"/>
      <c r="E93" s="429"/>
      <c r="F93" s="430"/>
      <c r="G93" s="431">
        <f t="shared" si="25"/>
        <v>0</v>
      </c>
      <c r="H93" s="432">
        <f t="shared" si="26"/>
        <v>0</v>
      </c>
      <c r="I93" s="433"/>
    </row>
    <row r="94" spans="1:12" s="419" customFormat="1" ht="15.75">
      <c r="A94" s="142" t="s">
        <v>123</v>
      </c>
      <c r="B94" s="149"/>
      <c r="C94" s="143"/>
      <c r="D94" s="143"/>
      <c r="E94" s="143"/>
      <c r="F94" s="144"/>
      <c r="G94" s="144">
        <f t="shared" si="25"/>
        <v>0</v>
      </c>
      <c r="H94" s="154">
        <f t="shared" si="26"/>
        <v>0</v>
      </c>
      <c r="I94" s="134"/>
      <c r="J94" s="135"/>
      <c r="K94" s="134"/>
      <c r="L94" s="133"/>
    </row>
    <row r="95" spans="1:12" s="419" customFormat="1" ht="15.75">
      <c r="A95" s="142"/>
      <c r="B95" s="149"/>
      <c r="C95" s="143"/>
      <c r="D95" s="143"/>
      <c r="E95" s="143"/>
      <c r="F95" s="144"/>
      <c r="G95" s="144"/>
      <c r="H95" s="160"/>
      <c r="I95" s="134"/>
      <c r="J95" s="135"/>
      <c r="K95" s="134"/>
      <c r="L95" s="133"/>
    </row>
    <row r="96" spans="1:12" s="419" customFormat="1">
      <c r="A96" s="148" t="s">
        <v>132</v>
      </c>
      <c r="B96" s="143"/>
      <c r="C96" s="143"/>
      <c r="D96" s="143"/>
      <c r="E96" s="143"/>
      <c r="F96" s="144"/>
      <c r="G96" s="155"/>
      <c r="H96" s="156"/>
      <c r="I96" s="133"/>
      <c r="J96" s="133"/>
      <c r="K96" s="133"/>
    </row>
    <row r="97" spans="1:12" s="419" customFormat="1">
      <c r="A97" s="142" t="s">
        <v>125</v>
      </c>
      <c r="B97" s="143"/>
      <c r="C97" s="143"/>
      <c r="D97" s="143"/>
      <c r="E97" s="143"/>
      <c r="F97" s="153"/>
      <c r="G97" s="144">
        <f t="shared" ref="G97:G102" si="27">F97*$G$12</f>
        <v>0</v>
      </c>
      <c r="H97" s="154">
        <f t="shared" ref="H97:H102" si="28">F97+G97</f>
        <v>0</v>
      </c>
      <c r="I97" s="133"/>
    </row>
    <row r="98" spans="1:12" s="419" customFormat="1">
      <c r="A98" s="142" t="s">
        <v>124</v>
      </c>
      <c r="B98" s="143"/>
      <c r="C98" s="143"/>
      <c r="D98" s="143"/>
      <c r="E98" s="143"/>
      <c r="F98" s="153"/>
      <c r="G98" s="144">
        <f t="shared" si="27"/>
        <v>0</v>
      </c>
      <c r="H98" s="154">
        <f t="shared" si="28"/>
        <v>0</v>
      </c>
    </row>
    <row r="99" spans="1:12" s="419" customFormat="1">
      <c r="A99" s="142" t="s">
        <v>126</v>
      </c>
      <c r="B99" s="143"/>
      <c r="C99" s="143"/>
      <c r="D99" s="143"/>
      <c r="E99" s="143"/>
      <c r="F99" s="153"/>
      <c r="G99" s="144">
        <f t="shared" si="27"/>
        <v>0</v>
      </c>
      <c r="H99" s="154">
        <f t="shared" si="28"/>
        <v>0</v>
      </c>
    </row>
    <row r="100" spans="1:12" s="419" customFormat="1">
      <c r="A100" s="142" t="s">
        <v>127</v>
      </c>
      <c r="B100" s="143"/>
      <c r="C100" s="143"/>
      <c r="D100" s="143"/>
      <c r="E100" s="143"/>
      <c r="F100" s="153"/>
      <c r="G100" s="144">
        <f t="shared" si="27"/>
        <v>0</v>
      </c>
      <c r="H100" s="154">
        <f t="shared" si="28"/>
        <v>0</v>
      </c>
      <c r="I100" s="133"/>
    </row>
    <row r="101" spans="1:12" s="419" customFormat="1">
      <c r="A101" s="142" t="s">
        <v>128</v>
      </c>
      <c r="B101" s="143"/>
      <c r="C101" s="143"/>
      <c r="D101" s="143"/>
      <c r="E101" s="143"/>
      <c r="F101" s="153"/>
      <c r="G101" s="144">
        <f t="shared" si="27"/>
        <v>0</v>
      </c>
      <c r="H101" s="154">
        <f t="shared" si="28"/>
        <v>0</v>
      </c>
      <c r="I101" s="133"/>
    </row>
    <row r="102" spans="1:12" s="419" customFormat="1">
      <c r="A102" s="142" t="s">
        <v>129</v>
      </c>
      <c r="B102" s="143"/>
      <c r="C102" s="143"/>
      <c r="D102" s="143"/>
      <c r="E102" s="143"/>
      <c r="F102" s="153"/>
      <c r="G102" s="144">
        <f t="shared" si="27"/>
        <v>0</v>
      </c>
      <c r="H102" s="154">
        <f t="shared" si="28"/>
        <v>0</v>
      </c>
    </row>
    <row r="103" spans="1:12" s="419" customFormat="1">
      <c r="A103" s="422"/>
      <c r="B103" s="145"/>
      <c r="C103" s="145"/>
      <c r="D103" s="145"/>
      <c r="E103" s="145"/>
      <c r="F103" s="423"/>
      <c r="G103" s="426"/>
      <c r="H103" s="424"/>
    </row>
    <row r="104" spans="1:12">
      <c r="A104" s="148" t="s">
        <v>133</v>
      </c>
      <c r="B104" s="143"/>
      <c r="C104" s="143"/>
      <c r="D104" s="143"/>
      <c r="E104" s="143"/>
      <c r="F104" s="144"/>
      <c r="G104" s="155"/>
      <c r="H104" s="156"/>
      <c r="I104" s="133"/>
      <c r="J104" s="133"/>
      <c r="K104" s="133"/>
    </row>
    <row r="105" spans="1:12">
      <c r="A105" s="142" t="s">
        <v>134</v>
      </c>
      <c r="B105" s="143"/>
      <c r="C105" s="143"/>
      <c r="D105" s="143"/>
      <c r="E105" s="143"/>
      <c r="F105" s="153"/>
      <c r="G105" s="144">
        <f t="shared" ref="G105:G108" si="29">F105*$G$12</f>
        <v>0</v>
      </c>
      <c r="H105" s="154">
        <f t="shared" ref="H105:H108" si="30">F105+G105</f>
        <v>0</v>
      </c>
      <c r="I105" s="133"/>
    </row>
    <row r="106" spans="1:12">
      <c r="A106" s="142" t="s">
        <v>135</v>
      </c>
      <c r="B106" s="143"/>
      <c r="C106" s="143"/>
      <c r="D106" s="143"/>
      <c r="E106" s="143"/>
      <c r="F106" s="153"/>
      <c r="G106" s="144">
        <f t="shared" si="29"/>
        <v>0</v>
      </c>
      <c r="H106" s="154">
        <f t="shared" si="30"/>
        <v>0</v>
      </c>
    </row>
    <row r="107" spans="1:12">
      <c r="A107" s="142" t="s">
        <v>136</v>
      </c>
      <c r="B107" s="143"/>
      <c r="C107" s="143"/>
      <c r="D107" s="143"/>
      <c r="E107" s="143"/>
      <c r="F107" s="153"/>
      <c r="G107" s="144">
        <f t="shared" si="29"/>
        <v>0</v>
      </c>
      <c r="H107" s="154">
        <f t="shared" si="30"/>
        <v>0</v>
      </c>
      <c r="I107" s="133"/>
    </row>
    <row r="108" spans="1:12">
      <c r="A108" s="142" t="s">
        <v>137</v>
      </c>
      <c r="B108" s="143"/>
      <c r="C108" s="143"/>
      <c r="D108" s="143"/>
      <c r="E108" s="143"/>
      <c r="F108" s="153"/>
      <c r="G108" s="144">
        <f t="shared" si="29"/>
        <v>0</v>
      </c>
      <c r="H108" s="154">
        <f t="shared" si="30"/>
        <v>0</v>
      </c>
      <c r="I108" s="133"/>
    </row>
    <row r="109" spans="1:12">
      <c r="A109" s="142"/>
      <c r="B109" s="143"/>
      <c r="C109" s="143"/>
      <c r="D109" s="143"/>
      <c r="E109" s="143"/>
      <c r="F109" s="153"/>
      <c r="G109" s="144"/>
      <c r="H109" s="154"/>
      <c r="I109" s="133"/>
    </row>
    <row r="110" spans="1:12" ht="18">
      <c r="A110" s="148" t="s">
        <v>138</v>
      </c>
      <c r="B110" s="34"/>
      <c r="C110" s="34"/>
      <c r="D110" s="34"/>
      <c r="E110" s="34"/>
      <c r="F110" s="158"/>
      <c r="G110" s="161"/>
      <c r="H110" s="159"/>
    </row>
    <row r="111" spans="1:12" s="164" customFormat="1">
      <c r="A111" s="208" t="s">
        <v>69</v>
      </c>
      <c r="B111" s="216"/>
      <c r="C111" s="216"/>
      <c r="D111" s="216"/>
      <c r="E111" s="216"/>
      <c r="F111" s="210"/>
      <c r="G111" s="211">
        <f>F111*$G$12</f>
        <v>0</v>
      </c>
      <c r="H111" s="212">
        <f>F111+G111</f>
        <v>0</v>
      </c>
    </row>
    <row r="112" spans="1:12" ht="15.75" thickBot="1">
      <c r="A112" s="150"/>
      <c r="B112" s="151"/>
      <c r="C112" s="151"/>
      <c r="D112" s="151"/>
      <c r="E112" s="151"/>
      <c r="F112" s="151"/>
      <c r="G112" s="151"/>
      <c r="H112" s="152"/>
      <c r="I112" s="133"/>
      <c r="J112" s="133"/>
      <c r="K112" s="133"/>
      <c r="L112" s="133"/>
    </row>
    <row r="113" spans="1:8" ht="17.25" thickTop="1" thickBot="1">
      <c r="A113" s="193" t="s">
        <v>10</v>
      </c>
      <c r="B113" s="102"/>
      <c r="C113" s="102"/>
      <c r="D113" s="102"/>
      <c r="E113" s="102"/>
      <c r="F113" s="102"/>
      <c r="G113" s="102"/>
      <c r="H113" s="194"/>
    </row>
    <row r="114" spans="1:8" ht="12" customHeight="1" thickTop="1">
      <c r="A114" s="646"/>
      <c r="B114" s="644"/>
      <c r="C114" s="644"/>
      <c r="D114" s="644"/>
      <c r="E114" s="644"/>
      <c r="F114" s="644"/>
      <c r="G114" s="644"/>
      <c r="H114" s="647"/>
    </row>
    <row r="115" spans="1:8" ht="14.25" customHeight="1">
      <c r="A115" s="190"/>
      <c r="B115" s="45"/>
      <c r="C115" s="45"/>
      <c r="D115" s="45"/>
      <c r="E115" s="45"/>
      <c r="F115" s="45"/>
      <c r="G115" s="45"/>
      <c r="H115" s="195" t="s">
        <v>1</v>
      </c>
    </row>
    <row r="116" spans="1:8" ht="15" customHeight="1">
      <c r="A116" s="196"/>
      <c r="B116" s="68" t="s">
        <v>17</v>
      </c>
      <c r="C116" s="69"/>
      <c r="D116" s="69"/>
      <c r="E116" s="69"/>
      <c r="F116" s="69"/>
      <c r="G116" s="69"/>
      <c r="H116" s="191"/>
    </row>
    <row r="117" spans="1:8" ht="14.25" customHeight="1">
      <c r="A117" s="196"/>
      <c r="B117" s="69"/>
      <c r="C117" s="69"/>
      <c r="D117" s="69"/>
      <c r="E117" s="69"/>
      <c r="F117" s="69"/>
      <c r="G117" s="69"/>
      <c r="H117" s="191"/>
    </row>
    <row r="118" spans="1:8" ht="14.25" customHeight="1">
      <c r="A118" s="197" t="s">
        <v>21</v>
      </c>
      <c r="B118" s="69"/>
      <c r="C118" s="69"/>
      <c r="D118" s="69"/>
      <c r="E118" s="69"/>
      <c r="F118" s="69"/>
      <c r="G118" s="69"/>
      <c r="H118" s="191"/>
    </row>
    <row r="119" spans="1:8" ht="15.75" customHeight="1">
      <c r="A119" s="197" t="s">
        <v>22</v>
      </c>
      <c r="B119" s="69"/>
      <c r="C119" s="69"/>
      <c r="D119" s="69"/>
      <c r="E119" s="69"/>
      <c r="F119" s="69"/>
      <c r="G119" s="69"/>
      <c r="H119" s="191"/>
    </row>
    <row r="120" spans="1:8" ht="17.25" customHeight="1">
      <c r="A120" s="190" t="s">
        <v>23</v>
      </c>
      <c r="B120" s="70"/>
      <c r="C120" s="71"/>
      <c r="D120" s="71"/>
      <c r="E120" s="71"/>
      <c r="F120" s="69"/>
      <c r="G120" s="69"/>
      <c r="H120" s="191"/>
    </row>
    <row r="121" spans="1:8" ht="15.75" customHeight="1">
      <c r="A121" s="188" t="s">
        <v>24</v>
      </c>
      <c r="B121" s="69"/>
      <c r="C121" s="69"/>
      <c r="D121" s="69"/>
      <c r="E121" s="69"/>
      <c r="F121" s="69"/>
      <c r="G121" s="71"/>
      <c r="H121" s="198"/>
    </row>
    <row r="122" spans="1:8" ht="18.75" customHeight="1">
      <c r="A122" s="188" t="s">
        <v>25</v>
      </c>
      <c r="B122" s="69"/>
      <c r="C122" s="69"/>
      <c r="D122" s="71"/>
      <c r="E122" s="71"/>
      <c r="F122" s="71"/>
      <c r="G122" s="69"/>
      <c r="H122" s="191"/>
    </row>
    <row r="123" spans="1:8" ht="14.25" customHeight="1">
      <c r="A123" s="197" t="s">
        <v>26</v>
      </c>
      <c r="B123" s="69"/>
      <c r="C123" s="69"/>
      <c r="D123" s="69"/>
      <c r="E123" s="69"/>
      <c r="F123" s="69"/>
      <c r="G123" s="69"/>
      <c r="H123" s="191"/>
    </row>
    <row r="124" spans="1:8" ht="14.25" customHeight="1">
      <c r="A124" s="197" t="s">
        <v>27</v>
      </c>
      <c r="B124" s="69"/>
      <c r="C124" s="69"/>
      <c r="D124" s="69"/>
      <c r="E124" s="69"/>
      <c r="F124" s="69"/>
      <c r="G124" s="69"/>
      <c r="H124" s="191"/>
    </row>
    <row r="125" spans="1:8" ht="15" customHeight="1">
      <c r="A125" s="197" t="s">
        <v>28</v>
      </c>
      <c r="B125" s="69"/>
      <c r="C125" s="69"/>
      <c r="D125" s="69"/>
      <c r="E125" s="69"/>
      <c r="F125" s="69"/>
      <c r="G125" s="69"/>
      <c r="H125" s="191"/>
    </row>
    <row r="126" spans="1:8" ht="13.5" customHeight="1">
      <c r="A126" s="188" t="s">
        <v>29</v>
      </c>
      <c r="B126" s="69"/>
      <c r="C126" s="69"/>
      <c r="D126" s="69"/>
      <c r="E126" s="69"/>
      <c r="F126" s="162" t="s">
        <v>301</v>
      </c>
      <c r="G126" s="162"/>
      <c r="H126" s="189"/>
    </row>
    <row r="127" spans="1:8" ht="10.5" customHeight="1">
      <c r="A127" s="190"/>
      <c r="B127" s="45"/>
      <c r="C127" s="45"/>
      <c r="D127" s="45"/>
      <c r="E127" s="45"/>
      <c r="F127" s="45"/>
      <c r="G127" s="45"/>
      <c r="H127" s="191"/>
    </row>
    <row r="128" spans="1:8" ht="15.75" customHeight="1">
      <c r="A128" s="192" t="s">
        <v>16</v>
      </c>
      <c r="B128" s="31"/>
      <c r="C128" s="49">
        <v>60</v>
      </c>
      <c r="D128" s="31" t="s">
        <v>11</v>
      </c>
      <c r="E128" s="31"/>
      <c r="F128" s="162" t="s">
        <v>46</v>
      </c>
      <c r="G128" s="162"/>
      <c r="H128" s="189"/>
    </row>
    <row r="129" spans="1:8" ht="12" customHeight="1" thickBot="1">
      <c r="A129" s="199"/>
      <c r="B129" s="200"/>
      <c r="C129" s="200"/>
      <c r="D129" s="200"/>
      <c r="E129" s="200"/>
      <c r="F129" s="200"/>
      <c r="G129" s="200"/>
      <c r="H129" s="201"/>
    </row>
  </sheetData>
  <mergeCells count="4">
    <mergeCell ref="C2:F2"/>
    <mergeCell ref="A114:H114"/>
    <mergeCell ref="F6:H6"/>
    <mergeCell ref="G3:H3"/>
  </mergeCells>
  <pageMargins left="0.7" right="0.7" top="0.75" bottom="0.75" header="0.3" footer="0.3"/>
  <pageSetup paperSize="5" scale="7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J89"/>
  <sheetViews>
    <sheetView defaultGridColor="0" view="pageBreakPreview" colorId="22" zoomScaleNormal="100" zoomScaleSheetLayoutView="100" workbookViewId="0">
      <selection activeCell="F77" sqref="F77"/>
    </sheetView>
  </sheetViews>
  <sheetFormatPr defaultColWidth="9.6640625" defaultRowHeight="15"/>
  <cols>
    <col min="1" max="1" width="25.33203125" customWidth="1"/>
    <col min="2" max="8" width="10.77734375" customWidth="1"/>
  </cols>
  <sheetData>
    <row r="1" spans="1:8" ht="11.25" customHeight="1" thickTop="1">
      <c r="A1" s="1"/>
      <c r="B1" s="2"/>
      <c r="C1" s="2"/>
      <c r="D1" s="2"/>
      <c r="E1" s="2"/>
      <c r="F1" s="2"/>
      <c r="G1" s="2"/>
      <c r="H1" s="3"/>
    </row>
    <row r="2" spans="1:8" ht="21" customHeight="1">
      <c r="A2" s="78"/>
      <c r="B2" s="79"/>
      <c r="C2" s="575" t="s">
        <v>31</v>
      </c>
      <c r="D2" s="576"/>
      <c r="E2" s="576"/>
      <c r="F2" s="576"/>
      <c r="G2" s="79"/>
      <c r="H2" s="96"/>
    </row>
    <row r="3" spans="1:8" ht="15.75">
      <c r="A3" s="77"/>
      <c r="B3" s="31"/>
      <c r="C3" s="31"/>
      <c r="D3" s="31"/>
      <c r="E3" s="31"/>
      <c r="F3" s="32" t="s">
        <v>0</v>
      </c>
      <c r="G3" s="417">
        <f>'100 Series '!H3</f>
        <v>43922</v>
      </c>
      <c r="H3" s="60"/>
    </row>
    <row r="4" spans="1:8" ht="15.75">
      <c r="A4" s="93" t="s">
        <v>18</v>
      </c>
      <c r="B4" s="101" t="str">
        <f>'100 Series '!B4</f>
        <v>DEERFIELD VILLAGE 2 &amp; RATHWELL LANDING</v>
      </c>
      <c r="C4" s="101"/>
      <c r="D4" s="101"/>
      <c r="E4" s="101"/>
      <c r="F4" s="101"/>
      <c r="G4" s="101"/>
      <c r="H4" s="65"/>
    </row>
    <row r="5" spans="1:8" ht="15.75">
      <c r="A5" s="93" t="s">
        <v>19</v>
      </c>
      <c r="B5" s="101" t="s">
        <v>158</v>
      </c>
      <c r="C5" s="101"/>
      <c r="D5" s="33"/>
      <c r="E5" s="33"/>
      <c r="F5" s="33" t="s">
        <v>2</v>
      </c>
      <c r="G5" s="62" t="str">
        <f>'100 Series '!H5</f>
        <v xml:space="preserve"> E01 -  042, 056</v>
      </c>
      <c r="H5" s="63"/>
    </row>
    <row r="6" spans="1:8" ht="15" customHeight="1">
      <c r="A6" s="93"/>
      <c r="B6" s="33" t="s">
        <v>1</v>
      </c>
      <c r="C6" s="33"/>
      <c r="D6" s="33"/>
      <c r="E6" s="33"/>
      <c r="F6" s="33"/>
      <c r="G6" s="33"/>
      <c r="H6" s="6"/>
    </row>
    <row r="7" spans="1:8" ht="15" customHeight="1">
      <c r="A7" s="93" t="s">
        <v>3</v>
      </c>
      <c r="B7" s="75"/>
      <c r="C7" s="8"/>
      <c r="D7" s="5"/>
      <c r="E7" s="75"/>
      <c r="F7" s="33"/>
      <c r="G7" s="33"/>
      <c r="H7" s="6"/>
    </row>
    <row r="8" spans="1:8" ht="15" customHeight="1">
      <c r="A8" s="93"/>
      <c r="B8" s="75"/>
      <c r="C8" s="75"/>
      <c r="D8" s="75"/>
      <c r="E8" s="75"/>
      <c r="F8" s="33" t="s">
        <v>4</v>
      </c>
      <c r="G8" s="35"/>
      <c r="H8" s="6"/>
    </row>
    <row r="9" spans="1:8" ht="15" customHeight="1">
      <c r="A9" s="93" t="s">
        <v>20</v>
      </c>
      <c r="B9" s="101" t="s">
        <v>34</v>
      </c>
      <c r="C9" s="33"/>
      <c r="D9" s="34"/>
      <c r="E9" s="34"/>
      <c r="F9" s="62" t="str">
        <f>'100 Series '!G9</f>
        <v>April 1, 2020 to March 31, 2021</v>
      </c>
      <c r="G9" s="5"/>
      <c r="H9" s="50"/>
    </row>
    <row r="10" spans="1:8" ht="15" customHeight="1">
      <c r="A10" s="7"/>
      <c r="B10" s="35"/>
      <c r="C10" s="33"/>
      <c r="D10" s="34"/>
      <c r="E10" s="34"/>
      <c r="F10" s="36"/>
      <c r="G10" s="33"/>
      <c r="H10" s="6"/>
    </row>
    <row r="11" spans="1:8" ht="21" customHeight="1" thickBot="1">
      <c r="A11" s="585" t="s">
        <v>147</v>
      </c>
      <c r="B11" s="586"/>
      <c r="C11" s="586"/>
      <c r="D11" s="586"/>
      <c r="E11" s="586"/>
      <c r="F11" s="586"/>
      <c r="G11" s="586"/>
      <c r="H11" s="587"/>
    </row>
    <row r="12" spans="1:8" ht="15" customHeight="1" thickTop="1" thickBot="1">
      <c r="A12" s="37"/>
      <c r="B12" s="22" t="s">
        <v>1</v>
      </c>
      <c r="C12" s="23" t="s">
        <v>1</v>
      </c>
      <c r="D12" s="26" t="s">
        <v>1</v>
      </c>
      <c r="E12" s="128"/>
      <c r="F12" s="80" t="s">
        <v>5</v>
      </c>
      <c r="G12" s="24" t="s">
        <v>30</v>
      </c>
      <c r="H12" s="38" t="s">
        <v>6</v>
      </c>
    </row>
    <row r="13" spans="1:8" ht="15" customHeight="1" thickTop="1">
      <c r="A13" s="39"/>
      <c r="B13" s="54" t="s">
        <v>13</v>
      </c>
      <c r="C13" s="221"/>
      <c r="D13" s="51"/>
      <c r="E13" s="204"/>
      <c r="F13" s="81"/>
      <c r="G13" s="103">
        <v>0.13</v>
      </c>
      <c r="H13" s="40"/>
    </row>
    <row r="14" spans="1:8" ht="15" customHeight="1">
      <c r="A14" s="41" t="s">
        <v>1</v>
      </c>
      <c r="B14" s="55" t="s">
        <v>14</v>
      </c>
      <c r="C14" s="221" t="s">
        <v>36</v>
      </c>
      <c r="D14" s="51"/>
      <c r="E14" s="204"/>
      <c r="F14" s="82"/>
      <c r="G14" s="30"/>
      <c r="H14" s="42"/>
    </row>
    <row r="15" spans="1:8" ht="15" customHeight="1">
      <c r="A15" s="43" t="s">
        <v>8</v>
      </c>
      <c r="B15" s="55" t="s">
        <v>15</v>
      </c>
      <c r="C15" s="52">
        <v>680</v>
      </c>
      <c r="D15" s="52"/>
      <c r="E15" s="205"/>
      <c r="F15" s="82"/>
      <c r="G15" s="30" t="s">
        <v>1</v>
      </c>
      <c r="H15" s="42" t="s">
        <v>1</v>
      </c>
    </row>
    <row r="16" spans="1:8" ht="15" customHeight="1" thickBot="1">
      <c r="A16" s="44" t="s">
        <v>1</v>
      </c>
      <c r="B16" s="89" t="s">
        <v>1</v>
      </c>
      <c r="C16" s="53"/>
      <c r="D16" s="53"/>
      <c r="E16" s="206"/>
      <c r="F16" s="131"/>
      <c r="G16" s="29"/>
      <c r="H16" s="21"/>
    </row>
    <row r="17" spans="1:10" ht="15" customHeight="1" thickTop="1">
      <c r="A17" s="25" t="s">
        <v>9</v>
      </c>
      <c r="B17" s="90"/>
      <c r="C17" s="9"/>
      <c r="D17" s="9"/>
      <c r="E17" s="9"/>
      <c r="F17" s="84"/>
      <c r="G17" s="10"/>
      <c r="H17" s="27"/>
    </row>
    <row r="18" spans="1:10" ht="23.25" customHeight="1">
      <c r="A18" s="588" t="s">
        <v>157</v>
      </c>
      <c r="B18" s="589"/>
      <c r="C18" s="589"/>
      <c r="D18" s="589"/>
      <c r="E18" s="589"/>
      <c r="F18" s="589"/>
      <c r="G18" s="589"/>
      <c r="H18" s="590"/>
      <c r="J18" s="203"/>
    </row>
    <row r="19" spans="1:10" ht="15" customHeight="1">
      <c r="A19" s="76" t="s">
        <v>146</v>
      </c>
      <c r="B19" s="61">
        <v>2098</v>
      </c>
      <c r="C19" s="72"/>
      <c r="D19" s="72"/>
      <c r="E19" s="202"/>
      <c r="F19" s="130">
        <f>+C19</f>
        <v>0</v>
      </c>
      <c r="G19" s="117">
        <f>+F19*0.13</f>
        <v>0</v>
      </c>
      <c r="H19" s="118">
        <f>+F19+G19</f>
        <v>0</v>
      </c>
    </row>
    <row r="20" spans="1:10" ht="15" customHeight="1">
      <c r="A20" s="76" t="s">
        <v>151</v>
      </c>
      <c r="B20" s="61">
        <v>2098</v>
      </c>
      <c r="C20" s="72"/>
      <c r="D20" s="72"/>
      <c r="E20" s="202"/>
      <c r="F20" s="130">
        <f>+C20</f>
        <v>0</v>
      </c>
      <c r="G20" s="117">
        <f t="shared" ref="G20:G21" si="0">+F20*0.13</f>
        <v>0</v>
      </c>
      <c r="H20" s="118">
        <f t="shared" ref="H20:H21" si="1">+F20+G20</f>
        <v>0</v>
      </c>
    </row>
    <row r="21" spans="1:10" ht="15" customHeight="1">
      <c r="A21" s="76" t="s">
        <v>152</v>
      </c>
      <c r="B21" s="61">
        <v>2098</v>
      </c>
      <c r="C21" s="72"/>
      <c r="D21" s="72"/>
      <c r="E21" s="202"/>
      <c r="F21" s="130">
        <f>+C21</f>
        <v>0</v>
      </c>
      <c r="G21" s="117">
        <f t="shared" si="0"/>
        <v>0</v>
      </c>
      <c r="H21" s="118">
        <f t="shared" si="1"/>
        <v>0</v>
      </c>
    </row>
    <row r="22" spans="1:10" ht="15" customHeight="1">
      <c r="A22" s="76"/>
      <c r="B22" s="61"/>
      <c r="C22" s="72"/>
      <c r="D22" s="72"/>
      <c r="E22" s="202"/>
      <c r="F22" s="86"/>
      <c r="G22" s="73"/>
      <c r="H22" s="74"/>
    </row>
    <row r="23" spans="1:10" ht="15" customHeight="1">
      <c r="A23" s="76" t="s">
        <v>148</v>
      </c>
      <c r="B23" s="61">
        <v>2221</v>
      </c>
      <c r="C23" s="72"/>
      <c r="D23" s="72"/>
      <c r="E23" s="202"/>
      <c r="F23" s="130">
        <f>+C23</f>
        <v>0</v>
      </c>
      <c r="G23" s="117">
        <f t="shared" ref="G23:G25" si="2">+F23*0.13</f>
        <v>0</v>
      </c>
      <c r="H23" s="118">
        <f t="shared" ref="H23:H25" si="3">+F23+G23</f>
        <v>0</v>
      </c>
    </row>
    <row r="24" spans="1:10" ht="15" customHeight="1">
      <c r="A24" s="76" t="s">
        <v>149</v>
      </c>
      <c r="B24" s="61">
        <v>2221</v>
      </c>
      <c r="C24" s="72"/>
      <c r="D24" s="72"/>
      <c r="E24" s="202"/>
      <c r="F24" s="130">
        <f>+C24</f>
        <v>0</v>
      </c>
      <c r="G24" s="117">
        <f t="shared" si="2"/>
        <v>0</v>
      </c>
      <c r="H24" s="118">
        <f t="shared" si="3"/>
        <v>0</v>
      </c>
    </row>
    <row r="25" spans="1:10" ht="15" customHeight="1">
      <c r="A25" s="76" t="s">
        <v>150</v>
      </c>
      <c r="B25" s="61">
        <v>2221</v>
      </c>
      <c r="C25" s="72"/>
      <c r="D25" s="72"/>
      <c r="E25" s="202"/>
      <c r="F25" s="130">
        <f>+C25</f>
        <v>0</v>
      </c>
      <c r="G25" s="117">
        <f t="shared" si="2"/>
        <v>0</v>
      </c>
      <c r="H25" s="118">
        <f t="shared" si="3"/>
        <v>0</v>
      </c>
    </row>
    <row r="26" spans="1:10" ht="15" customHeight="1">
      <c r="A26" s="76"/>
      <c r="B26" s="61"/>
      <c r="C26" s="72"/>
      <c r="D26" s="57"/>
      <c r="E26" s="202"/>
      <c r="F26" s="87"/>
      <c r="G26" s="58"/>
      <c r="H26" s="59"/>
    </row>
    <row r="27" spans="1:10" ht="15" customHeight="1">
      <c r="A27" s="76" t="s">
        <v>153</v>
      </c>
      <c r="B27" s="61">
        <v>2209</v>
      </c>
      <c r="C27" s="72"/>
      <c r="D27" s="72"/>
      <c r="E27" s="202"/>
      <c r="F27" s="130">
        <f>+C27</f>
        <v>0</v>
      </c>
      <c r="G27" s="117">
        <f t="shared" ref="G27:G29" si="4">+F27*0.13</f>
        <v>0</v>
      </c>
      <c r="H27" s="118">
        <f t="shared" ref="H27:H29" si="5">+F27+G27</f>
        <v>0</v>
      </c>
    </row>
    <row r="28" spans="1:10" ht="15" customHeight="1">
      <c r="A28" s="76" t="s">
        <v>154</v>
      </c>
      <c r="B28" s="61">
        <v>2209</v>
      </c>
      <c r="C28" s="72"/>
      <c r="D28" s="72"/>
      <c r="E28" s="202"/>
      <c r="F28" s="130">
        <f>+C28</f>
        <v>0</v>
      </c>
      <c r="G28" s="117">
        <f t="shared" si="4"/>
        <v>0</v>
      </c>
      <c r="H28" s="118">
        <f t="shared" si="5"/>
        <v>0</v>
      </c>
    </row>
    <row r="29" spans="1:10" ht="15" customHeight="1">
      <c r="A29" s="76" t="s">
        <v>155</v>
      </c>
      <c r="B29" s="61">
        <v>2209</v>
      </c>
      <c r="C29" s="72"/>
      <c r="D29" s="72"/>
      <c r="E29" s="202"/>
      <c r="F29" s="130">
        <f>+C29</f>
        <v>0</v>
      </c>
      <c r="G29" s="117">
        <f t="shared" si="4"/>
        <v>0</v>
      </c>
      <c r="H29" s="118">
        <f t="shared" si="5"/>
        <v>0</v>
      </c>
    </row>
    <row r="30" spans="1:10" ht="15" customHeight="1">
      <c r="A30" s="76"/>
      <c r="B30" s="92"/>
      <c r="C30" s="72"/>
      <c r="D30" s="72"/>
      <c r="E30" s="202"/>
      <c r="F30" s="86"/>
      <c r="G30" s="73"/>
      <c r="H30" s="74"/>
    </row>
    <row r="31" spans="1:10" ht="15" customHeight="1">
      <c r="A31" s="76" t="s">
        <v>156</v>
      </c>
      <c r="B31" s="61">
        <v>2388</v>
      </c>
      <c r="C31" s="72"/>
      <c r="D31" s="72"/>
      <c r="E31" s="202"/>
      <c r="F31" s="130">
        <f>+C31</f>
        <v>0</v>
      </c>
      <c r="G31" s="117">
        <f t="shared" ref="G31" si="6">+F31*0.13</f>
        <v>0</v>
      </c>
      <c r="H31" s="118">
        <f t="shared" ref="H31" si="7">+F31+G31</f>
        <v>0</v>
      </c>
    </row>
    <row r="32" spans="1:10" ht="15" customHeight="1">
      <c r="A32" s="119"/>
      <c r="B32" s="120"/>
      <c r="C32" s="121"/>
      <c r="D32" s="122"/>
      <c r="E32" s="129"/>
      <c r="F32" s="123"/>
      <c r="G32" s="124"/>
      <c r="H32" s="125"/>
    </row>
    <row r="33" spans="1:10" ht="23.25" customHeight="1">
      <c r="A33" s="588" t="s">
        <v>288</v>
      </c>
      <c r="B33" s="589"/>
      <c r="C33" s="589"/>
      <c r="D33" s="589"/>
      <c r="E33" s="589"/>
      <c r="F33" s="589"/>
      <c r="G33" s="589"/>
      <c r="H33" s="590"/>
      <c r="J33" s="203"/>
    </row>
    <row r="34" spans="1:10" ht="15" customHeight="1">
      <c r="A34" s="76" t="s">
        <v>146</v>
      </c>
      <c r="B34" s="61">
        <v>2098</v>
      </c>
      <c r="C34" s="72"/>
      <c r="D34" s="72"/>
      <c r="E34" s="202"/>
      <c r="F34" s="130">
        <f>+C34</f>
        <v>0</v>
      </c>
      <c r="G34" s="117">
        <f>+F34*0.13</f>
        <v>0</v>
      </c>
      <c r="H34" s="118">
        <f>+F34+G34</f>
        <v>0</v>
      </c>
    </row>
    <row r="35" spans="1:10" ht="15" customHeight="1">
      <c r="A35" s="76" t="s">
        <v>151</v>
      </c>
      <c r="B35" s="61">
        <v>2098</v>
      </c>
      <c r="C35" s="72"/>
      <c r="D35" s="72"/>
      <c r="E35" s="202"/>
      <c r="F35" s="130">
        <f>+C35</f>
        <v>0</v>
      </c>
      <c r="G35" s="117">
        <f t="shared" ref="G35:G36" si="8">+F35*0.13</f>
        <v>0</v>
      </c>
      <c r="H35" s="118">
        <f t="shared" ref="H35:H36" si="9">+F35+G35</f>
        <v>0</v>
      </c>
    </row>
    <row r="36" spans="1:10" ht="15" customHeight="1">
      <c r="A36" s="76" t="s">
        <v>152</v>
      </c>
      <c r="B36" s="61">
        <v>2098</v>
      </c>
      <c r="C36" s="72"/>
      <c r="D36" s="72"/>
      <c r="E36" s="202"/>
      <c r="F36" s="130">
        <f>+C36</f>
        <v>0</v>
      </c>
      <c r="G36" s="117">
        <f t="shared" si="8"/>
        <v>0</v>
      </c>
      <c r="H36" s="118">
        <f t="shared" si="9"/>
        <v>0</v>
      </c>
    </row>
    <row r="37" spans="1:10" ht="15" customHeight="1">
      <c r="A37" s="76"/>
      <c r="B37" s="61"/>
      <c r="C37" s="72"/>
      <c r="D37" s="72"/>
      <c r="E37" s="202"/>
      <c r="F37" s="86"/>
      <c r="G37" s="73"/>
      <c r="H37" s="74"/>
    </row>
    <row r="38" spans="1:10" ht="15" customHeight="1">
      <c r="A38" s="76" t="s">
        <v>148</v>
      </c>
      <c r="B38" s="61">
        <v>2221</v>
      </c>
      <c r="C38" s="72"/>
      <c r="D38" s="72"/>
      <c r="E38" s="202"/>
      <c r="F38" s="130">
        <f>+C38</f>
        <v>0</v>
      </c>
      <c r="G38" s="117">
        <f t="shared" ref="G38:G40" si="10">+F38*0.13</f>
        <v>0</v>
      </c>
      <c r="H38" s="118">
        <f t="shared" ref="H38:H40" si="11">+F38+G38</f>
        <v>0</v>
      </c>
    </row>
    <row r="39" spans="1:10" ht="15" customHeight="1">
      <c r="A39" s="76" t="s">
        <v>149</v>
      </c>
      <c r="B39" s="61">
        <v>2221</v>
      </c>
      <c r="C39" s="72"/>
      <c r="D39" s="72"/>
      <c r="E39" s="202"/>
      <c r="F39" s="130">
        <f>+C39</f>
        <v>0</v>
      </c>
      <c r="G39" s="117">
        <f t="shared" si="10"/>
        <v>0</v>
      </c>
      <c r="H39" s="118">
        <f t="shared" si="11"/>
        <v>0</v>
      </c>
    </row>
    <row r="40" spans="1:10" ht="15" customHeight="1">
      <c r="A40" s="76" t="s">
        <v>150</v>
      </c>
      <c r="B40" s="61">
        <v>2221</v>
      </c>
      <c r="C40" s="72"/>
      <c r="D40" s="72"/>
      <c r="E40" s="202"/>
      <c r="F40" s="130">
        <f>+C40</f>
        <v>0</v>
      </c>
      <c r="G40" s="117">
        <f t="shared" si="10"/>
        <v>0</v>
      </c>
      <c r="H40" s="118">
        <f t="shared" si="11"/>
        <v>0</v>
      </c>
    </row>
    <row r="41" spans="1:10" ht="15" customHeight="1">
      <c r="A41" s="76"/>
      <c r="B41" s="61"/>
      <c r="C41" s="72"/>
      <c r="D41" s="57"/>
      <c r="E41" s="202"/>
      <c r="F41" s="87"/>
      <c r="G41" s="58"/>
      <c r="H41" s="59"/>
    </row>
    <row r="42" spans="1:10" ht="15" customHeight="1">
      <c r="A42" s="76" t="s">
        <v>153</v>
      </c>
      <c r="B42" s="61">
        <v>2209</v>
      </c>
      <c r="C42" s="72"/>
      <c r="D42" s="72"/>
      <c r="E42" s="202"/>
      <c r="F42" s="130">
        <f>+C42</f>
        <v>0</v>
      </c>
      <c r="G42" s="117">
        <f t="shared" ref="G42:G44" si="12">+F42*0.13</f>
        <v>0</v>
      </c>
      <c r="H42" s="118">
        <f t="shared" ref="H42:H44" si="13">+F42+G42</f>
        <v>0</v>
      </c>
    </row>
    <row r="43" spans="1:10" ht="15" customHeight="1">
      <c r="A43" s="76" t="s">
        <v>154</v>
      </c>
      <c r="B43" s="61">
        <v>2209</v>
      </c>
      <c r="C43" s="72"/>
      <c r="D43" s="72"/>
      <c r="E43" s="202"/>
      <c r="F43" s="130">
        <f>+C43</f>
        <v>0</v>
      </c>
      <c r="G43" s="117">
        <f t="shared" si="12"/>
        <v>0</v>
      </c>
      <c r="H43" s="118">
        <f t="shared" si="13"/>
        <v>0</v>
      </c>
    </row>
    <row r="44" spans="1:10" ht="15" customHeight="1">
      <c r="A44" s="76" t="s">
        <v>155</v>
      </c>
      <c r="B44" s="61">
        <v>2209</v>
      </c>
      <c r="C44" s="72"/>
      <c r="D44" s="72"/>
      <c r="E44" s="202"/>
      <c r="F44" s="130">
        <f>+C44</f>
        <v>0</v>
      </c>
      <c r="G44" s="117">
        <f t="shared" si="12"/>
        <v>0</v>
      </c>
      <c r="H44" s="118">
        <f t="shared" si="13"/>
        <v>0</v>
      </c>
    </row>
    <row r="45" spans="1:10" ht="15" customHeight="1">
      <c r="A45" s="76"/>
      <c r="B45" s="92"/>
      <c r="C45" s="72"/>
      <c r="D45" s="72"/>
      <c r="E45" s="202"/>
      <c r="F45" s="86"/>
      <c r="G45" s="73"/>
      <c r="H45" s="74"/>
    </row>
    <row r="46" spans="1:10" ht="15" customHeight="1">
      <c r="A46" s="76" t="s">
        <v>156</v>
      </c>
      <c r="B46" s="61">
        <v>2388</v>
      </c>
      <c r="C46" s="72"/>
      <c r="D46" s="72"/>
      <c r="E46" s="202"/>
      <c r="F46" s="130">
        <f>+C46</f>
        <v>0</v>
      </c>
      <c r="G46" s="117">
        <f t="shared" ref="G46" si="14">+F46*0.13</f>
        <v>0</v>
      </c>
      <c r="H46" s="118">
        <f t="shared" ref="H46" si="15">+F46+G46</f>
        <v>0</v>
      </c>
    </row>
    <row r="47" spans="1:10" ht="15" customHeight="1">
      <c r="A47" s="119"/>
      <c r="B47" s="120"/>
      <c r="C47" s="121"/>
      <c r="D47" s="122"/>
      <c r="E47" s="129"/>
      <c r="F47" s="123"/>
      <c r="G47" s="124"/>
      <c r="H47" s="125"/>
    </row>
    <row r="48" spans="1:10" ht="23.25" customHeight="1">
      <c r="A48" s="591" t="s">
        <v>289</v>
      </c>
      <c r="B48" s="592"/>
      <c r="C48" s="592"/>
      <c r="D48" s="592"/>
      <c r="E48" s="592"/>
      <c r="F48" s="592"/>
      <c r="G48" s="592"/>
      <c r="H48" s="593"/>
      <c r="J48" s="203"/>
    </row>
    <row r="49" spans="1:8" ht="15" customHeight="1">
      <c r="A49" s="76" t="s">
        <v>146</v>
      </c>
      <c r="B49" s="61">
        <v>2098</v>
      </c>
      <c r="C49" s="72"/>
      <c r="D49" s="72"/>
      <c r="E49" s="202"/>
      <c r="F49" s="130">
        <f>+C49</f>
        <v>0</v>
      </c>
      <c r="G49" s="117">
        <f>+F49*0.13</f>
        <v>0</v>
      </c>
      <c r="H49" s="118">
        <f>+F49+G49</f>
        <v>0</v>
      </c>
    </row>
    <row r="50" spans="1:8" ht="15" customHeight="1">
      <c r="A50" s="76" t="s">
        <v>151</v>
      </c>
      <c r="B50" s="61">
        <v>2098</v>
      </c>
      <c r="C50" s="72"/>
      <c r="D50" s="72"/>
      <c r="E50" s="202"/>
      <c r="F50" s="130">
        <f>+C50</f>
        <v>0</v>
      </c>
      <c r="G50" s="117">
        <f t="shared" ref="G50:G51" si="16">+F50*0.13</f>
        <v>0</v>
      </c>
      <c r="H50" s="118">
        <f t="shared" ref="H50:H51" si="17">+F50+G50</f>
        <v>0</v>
      </c>
    </row>
    <row r="51" spans="1:8" ht="15" customHeight="1">
      <c r="A51" s="76" t="s">
        <v>152</v>
      </c>
      <c r="B51" s="61">
        <v>2098</v>
      </c>
      <c r="C51" s="72"/>
      <c r="D51" s="72"/>
      <c r="E51" s="202"/>
      <c r="F51" s="130">
        <f>+C51</f>
        <v>0</v>
      </c>
      <c r="G51" s="117">
        <f t="shared" si="16"/>
        <v>0</v>
      </c>
      <c r="H51" s="118">
        <f t="shared" si="17"/>
        <v>0</v>
      </c>
    </row>
    <row r="52" spans="1:8" ht="15" customHeight="1">
      <c r="A52" s="76"/>
      <c r="B52" s="61"/>
      <c r="C52" s="72"/>
      <c r="D52" s="72"/>
      <c r="E52" s="202"/>
      <c r="F52" s="86"/>
      <c r="G52" s="73"/>
      <c r="H52" s="74"/>
    </row>
    <row r="53" spans="1:8" ht="15" customHeight="1">
      <c r="A53" s="76" t="s">
        <v>148</v>
      </c>
      <c r="B53" s="61">
        <v>2221</v>
      </c>
      <c r="C53" s="72"/>
      <c r="D53" s="72"/>
      <c r="E53" s="202"/>
      <c r="F53" s="130">
        <f>+C53</f>
        <v>0</v>
      </c>
      <c r="G53" s="117">
        <f t="shared" ref="G53:G55" si="18">+F53*0.13</f>
        <v>0</v>
      </c>
      <c r="H53" s="118">
        <f t="shared" ref="H53:H55" si="19">+F53+G53</f>
        <v>0</v>
      </c>
    </row>
    <row r="54" spans="1:8" ht="15" customHeight="1">
      <c r="A54" s="76" t="s">
        <v>149</v>
      </c>
      <c r="B54" s="61">
        <v>2221</v>
      </c>
      <c r="C54" s="72"/>
      <c r="D54" s="72"/>
      <c r="E54" s="202"/>
      <c r="F54" s="130">
        <f>+C54</f>
        <v>0</v>
      </c>
      <c r="G54" s="117">
        <f t="shared" si="18"/>
        <v>0</v>
      </c>
      <c r="H54" s="118">
        <f t="shared" si="19"/>
        <v>0</v>
      </c>
    </row>
    <row r="55" spans="1:8" ht="15" customHeight="1">
      <c r="A55" s="76" t="s">
        <v>150</v>
      </c>
      <c r="B55" s="61">
        <v>2221</v>
      </c>
      <c r="C55" s="72"/>
      <c r="D55" s="72"/>
      <c r="E55" s="202"/>
      <c r="F55" s="130">
        <f>+C55</f>
        <v>0</v>
      </c>
      <c r="G55" s="117">
        <f t="shared" si="18"/>
        <v>0</v>
      </c>
      <c r="H55" s="118">
        <f t="shared" si="19"/>
        <v>0</v>
      </c>
    </row>
    <row r="56" spans="1:8" ht="15" customHeight="1">
      <c r="A56" s="76"/>
      <c r="B56" s="61"/>
      <c r="C56" s="72"/>
      <c r="D56" s="57"/>
      <c r="E56" s="202"/>
      <c r="F56" s="87"/>
      <c r="G56" s="58"/>
      <c r="H56" s="59"/>
    </row>
    <row r="57" spans="1:8" ht="15" customHeight="1">
      <c r="A57" s="76" t="s">
        <v>153</v>
      </c>
      <c r="B57" s="61">
        <v>2209</v>
      </c>
      <c r="C57" s="72"/>
      <c r="D57" s="72"/>
      <c r="E57" s="202"/>
      <c r="F57" s="130">
        <f>+C57</f>
        <v>0</v>
      </c>
      <c r="G57" s="117">
        <f t="shared" ref="G57:G59" si="20">+F57*0.13</f>
        <v>0</v>
      </c>
      <c r="H57" s="118">
        <f t="shared" ref="H57:H59" si="21">+F57+G57</f>
        <v>0</v>
      </c>
    </row>
    <row r="58" spans="1:8" ht="15" customHeight="1">
      <c r="A58" s="76" t="s">
        <v>154</v>
      </c>
      <c r="B58" s="61">
        <v>2209</v>
      </c>
      <c r="C58" s="72"/>
      <c r="D58" s="72"/>
      <c r="E58" s="202"/>
      <c r="F58" s="130">
        <f>+C58</f>
        <v>0</v>
      </c>
      <c r="G58" s="117">
        <f t="shared" si="20"/>
        <v>0</v>
      </c>
      <c r="H58" s="118">
        <f t="shared" si="21"/>
        <v>0</v>
      </c>
    </row>
    <row r="59" spans="1:8" ht="15" customHeight="1">
      <c r="A59" s="76" t="s">
        <v>155</v>
      </c>
      <c r="B59" s="61">
        <v>2209</v>
      </c>
      <c r="C59" s="72"/>
      <c r="D59" s="72"/>
      <c r="E59" s="202"/>
      <c r="F59" s="130">
        <f>+C59</f>
        <v>0</v>
      </c>
      <c r="G59" s="117">
        <f t="shared" si="20"/>
        <v>0</v>
      </c>
      <c r="H59" s="118">
        <f t="shared" si="21"/>
        <v>0</v>
      </c>
    </row>
    <row r="60" spans="1:8" ht="15" customHeight="1">
      <c r="A60" s="76"/>
      <c r="B60" s="92"/>
      <c r="C60" s="72"/>
      <c r="D60" s="72"/>
      <c r="E60" s="202"/>
      <c r="F60" s="86"/>
      <c r="G60" s="73"/>
      <c r="H60" s="74"/>
    </row>
    <row r="61" spans="1:8" ht="15" customHeight="1">
      <c r="A61" s="76" t="s">
        <v>156</v>
      </c>
      <c r="B61" s="61">
        <v>2388</v>
      </c>
      <c r="C61" s="72"/>
      <c r="D61" s="72"/>
      <c r="E61" s="202"/>
      <c r="F61" s="130">
        <f>+C61</f>
        <v>0</v>
      </c>
      <c r="G61" s="117">
        <f t="shared" ref="G61" si="22">+F61*0.13</f>
        <v>0</v>
      </c>
      <c r="H61" s="118">
        <f t="shared" ref="H61" si="23">+F61+G61</f>
        <v>0</v>
      </c>
    </row>
    <row r="62" spans="1:8" ht="15" customHeight="1" thickBot="1">
      <c r="A62" s="111"/>
      <c r="B62" s="112"/>
      <c r="C62" s="112"/>
      <c r="D62" s="112"/>
      <c r="E62" s="112"/>
      <c r="F62" s="113"/>
      <c r="G62" s="114"/>
      <c r="H62" s="115"/>
    </row>
    <row r="63" spans="1:8" ht="18" customHeight="1" thickTop="1" thickBot="1">
      <c r="A63" s="583"/>
      <c r="B63" s="584"/>
      <c r="C63" s="584"/>
      <c r="D63" s="584"/>
      <c r="E63" s="584"/>
      <c r="F63" s="584"/>
      <c r="G63" s="584"/>
      <c r="H63" s="116"/>
    </row>
    <row r="64" spans="1:8" ht="16.5" customHeight="1" thickTop="1" thickBot="1">
      <c r="A64" s="15" t="s">
        <v>10</v>
      </c>
      <c r="B64" s="16"/>
      <c r="C64" s="47"/>
      <c r="D64" s="16"/>
      <c r="E64" s="16"/>
      <c r="F64" s="16"/>
      <c r="G64" s="17"/>
      <c r="H64" s="18"/>
    </row>
    <row r="65" spans="1:8" ht="12" customHeight="1" thickTop="1">
      <c r="A65" s="19"/>
      <c r="B65" s="45"/>
      <c r="C65" s="45"/>
      <c r="D65" s="45"/>
      <c r="E65" s="45"/>
      <c r="F65" s="45"/>
      <c r="G65" s="45"/>
      <c r="H65" s="14" t="s">
        <v>1</v>
      </c>
    </row>
    <row r="66" spans="1:8" ht="15" customHeight="1">
      <c r="A66" s="67"/>
      <c r="B66" s="68" t="s">
        <v>17</v>
      </c>
      <c r="C66" s="69"/>
      <c r="D66" s="69"/>
      <c r="E66" s="69"/>
      <c r="F66" s="69"/>
      <c r="G66" s="69"/>
      <c r="H66" s="18"/>
    </row>
    <row r="67" spans="1:8" ht="12" customHeight="1">
      <c r="A67" s="67"/>
      <c r="B67" s="69"/>
      <c r="C67" s="69"/>
      <c r="D67" s="69"/>
      <c r="E67" s="69"/>
      <c r="F67" s="69"/>
      <c r="G67" s="69"/>
      <c r="H67" s="18"/>
    </row>
    <row r="68" spans="1:8" ht="12" customHeight="1">
      <c r="A68" s="94" t="s">
        <v>21</v>
      </c>
      <c r="B68" s="69"/>
      <c r="C68" s="69"/>
      <c r="D68" s="69"/>
      <c r="E68" s="69"/>
      <c r="F68" s="69"/>
      <c r="G68" s="69"/>
      <c r="H68" s="18"/>
    </row>
    <row r="69" spans="1:8" ht="12" customHeight="1">
      <c r="A69" s="94" t="s">
        <v>22</v>
      </c>
      <c r="B69" s="69"/>
      <c r="C69" s="69"/>
      <c r="D69" s="69"/>
      <c r="E69" s="69"/>
      <c r="F69" s="69"/>
      <c r="G69" s="69"/>
      <c r="H69" s="18"/>
    </row>
    <row r="70" spans="1:8" ht="12" customHeight="1">
      <c r="A70" s="19" t="s">
        <v>23</v>
      </c>
      <c r="B70" s="70"/>
      <c r="C70" s="71"/>
      <c r="D70" s="71"/>
      <c r="E70" s="71"/>
      <c r="F70" s="69"/>
      <c r="G70" s="69"/>
      <c r="H70" s="18"/>
    </row>
    <row r="71" spans="1:8" ht="12" customHeight="1">
      <c r="A71" s="95" t="s">
        <v>24</v>
      </c>
      <c r="B71" s="69"/>
      <c r="C71" s="69"/>
      <c r="D71" s="69"/>
      <c r="E71" s="69"/>
      <c r="F71" s="69"/>
      <c r="G71" s="71"/>
      <c r="H71" s="20"/>
    </row>
    <row r="72" spans="1:8" ht="12" customHeight="1">
      <c r="A72" s="95" t="s">
        <v>25</v>
      </c>
      <c r="B72" s="69"/>
      <c r="C72" s="69"/>
      <c r="D72" s="71"/>
      <c r="E72" s="71"/>
      <c r="F72" s="71"/>
      <c r="G72" s="69"/>
      <c r="H72" s="18"/>
    </row>
    <row r="73" spans="1:8" ht="12" customHeight="1">
      <c r="A73" s="94" t="s">
        <v>26</v>
      </c>
      <c r="B73" s="69"/>
      <c r="C73" s="69"/>
      <c r="D73" s="69"/>
      <c r="E73" s="69"/>
      <c r="F73" s="69"/>
      <c r="G73" s="69"/>
      <c r="H73" s="18"/>
    </row>
    <row r="74" spans="1:8" ht="12" customHeight="1">
      <c r="A74" s="94" t="s">
        <v>27</v>
      </c>
      <c r="B74" s="69"/>
      <c r="C74" s="69"/>
      <c r="D74" s="69"/>
      <c r="E74" s="69"/>
      <c r="F74" s="69"/>
      <c r="G74" s="69"/>
      <c r="H74" s="18"/>
    </row>
    <row r="75" spans="1:8" ht="12" customHeight="1">
      <c r="A75" s="94" t="s">
        <v>28</v>
      </c>
      <c r="B75" s="69"/>
      <c r="C75" s="69"/>
      <c r="D75" s="69"/>
      <c r="E75" s="69"/>
      <c r="F75" s="69"/>
      <c r="G75" s="69"/>
      <c r="H75" s="18"/>
    </row>
    <row r="76" spans="1:8" ht="12" customHeight="1">
      <c r="A76" s="95" t="s">
        <v>29</v>
      </c>
      <c r="B76" s="69"/>
      <c r="C76" s="69"/>
      <c r="D76" s="69"/>
      <c r="E76" s="69"/>
      <c r="F76" s="162" t="s">
        <v>301</v>
      </c>
      <c r="G76" s="162"/>
      <c r="H76" s="163"/>
    </row>
    <row r="77" spans="1:8" ht="12" customHeight="1">
      <c r="A77" s="19"/>
      <c r="B77" s="45"/>
      <c r="C77" s="45"/>
      <c r="D77" s="45"/>
      <c r="E77" s="45"/>
      <c r="F77" s="45"/>
      <c r="G77" s="45"/>
      <c r="H77" s="18"/>
    </row>
    <row r="78" spans="1:8" ht="15.75">
      <c r="A78" s="4" t="s">
        <v>16</v>
      </c>
      <c r="B78" s="31"/>
      <c r="C78" s="49">
        <v>60</v>
      </c>
      <c r="D78" s="31" t="s">
        <v>11</v>
      </c>
      <c r="E78" s="31"/>
      <c r="F78" s="162" t="s">
        <v>46</v>
      </c>
      <c r="G78" s="162"/>
      <c r="H78" s="163"/>
    </row>
    <row r="79" spans="1:8" ht="12.75" customHeight="1" thickBot="1">
      <c r="A79" s="46"/>
      <c r="B79" s="47"/>
      <c r="C79" s="47"/>
      <c r="D79" s="47"/>
      <c r="E79" s="47"/>
      <c r="F79" s="47"/>
      <c r="G79" s="47"/>
      <c r="H79" s="48"/>
    </row>
    <row r="80" spans="1:8" ht="16.5" customHeight="1" thickTop="1"/>
    <row r="81" ht="12" customHeight="1"/>
    <row r="82" ht="12" customHeight="1"/>
    <row r="83" ht="12" customHeight="1"/>
    <row r="84" ht="12.75" customHeight="1"/>
    <row r="85" ht="12" customHeight="1"/>
    <row r="86" ht="12" customHeight="1"/>
    <row r="87" ht="12" customHeight="1"/>
    <row r="88" ht="9" customHeight="1"/>
    <row r="89" ht="12" customHeight="1"/>
  </sheetData>
  <mergeCells count="6">
    <mergeCell ref="C2:F2"/>
    <mergeCell ref="A63:G63"/>
    <mergeCell ref="A11:H11"/>
    <mergeCell ref="A18:H18"/>
    <mergeCell ref="A33:H33"/>
    <mergeCell ref="A48:H48"/>
  </mergeCells>
  <printOptions horizontalCentered="1"/>
  <pageMargins left="0" right="0" top="0" bottom="0" header="0.5" footer="0.5"/>
  <pageSetup paperSize="5" scale="72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7"/>
  <sheetViews>
    <sheetView view="pageBreakPreview" zoomScaleNormal="100" zoomScaleSheetLayoutView="100" workbookViewId="0">
      <selection activeCell="F77" sqref="F77"/>
    </sheetView>
  </sheetViews>
  <sheetFormatPr defaultColWidth="9.6640625" defaultRowHeight="15"/>
  <cols>
    <col min="1" max="1" width="16" style="244" customWidth="1"/>
    <col min="2" max="2" width="8.33203125" style="244" customWidth="1"/>
    <col min="3" max="3" width="8.5546875" style="244" customWidth="1"/>
    <col min="4" max="4" width="15" style="244" bestFit="1" customWidth="1"/>
    <col min="5" max="5" width="9.88671875" style="244" customWidth="1"/>
    <col min="6" max="6" width="8.109375" style="244" customWidth="1"/>
    <col min="7" max="7" width="9.33203125" style="244" customWidth="1"/>
    <col min="8" max="8" width="10.6640625" style="244" customWidth="1"/>
    <col min="9" max="9" width="10.6640625" style="244" bestFit="1" customWidth="1"/>
    <col min="10" max="10" width="12.33203125" style="244" bestFit="1" customWidth="1"/>
    <col min="11" max="16384" width="9.6640625" style="244"/>
  </cols>
  <sheetData>
    <row r="1" spans="1:11" ht="11.25" customHeight="1" thickTop="1">
      <c r="A1" s="240"/>
      <c r="B1" s="241"/>
      <c r="C1" s="241"/>
      <c r="D1" s="241"/>
      <c r="E1" s="241"/>
      <c r="F1" s="242"/>
      <c r="G1" s="242"/>
      <c r="H1" s="416"/>
      <c r="I1" s="242"/>
      <c r="J1" s="243"/>
    </row>
    <row r="2" spans="1:11" ht="21" customHeight="1">
      <c r="A2" s="245"/>
      <c r="B2" s="246"/>
      <c r="C2" s="575" t="s">
        <v>31</v>
      </c>
      <c r="D2" s="594"/>
      <c r="E2" s="595"/>
      <c r="F2" s="595"/>
      <c r="G2" s="246"/>
      <c r="H2" s="246"/>
      <c r="I2" s="246"/>
      <c r="J2" s="247"/>
    </row>
    <row r="3" spans="1:11" ht="14.25" customHeight="1">
      <c r="A3" s="249"/>
      <c r="B3" s="250"/>
      <c r="C3" s="250"/>
      <c r="D3" s="250"/>
      <c r="E3" s="250"/>
      <c r="F3" s="251"/>
      <c r="G3" s="32" t="s">
        <v>0</v>
      </c>
      <c r="H3" s="417">
        <f>'100 Series - Extras'!G3</f>
        <v>43922</v>
      </c>
      <c r="I3" s="252"/>
      <c r="J3" s="361"/>
    </row>
    <row r="4" spans="1:11" ht="15" customHeight="1">
      <c r="A4" s="255" t="s">
        <v>18</v>
      </c>
      <c r="B4" s="256" t="s">
        <v>65</v>
      </c>
      <c r="C4" s="257"/>
      <c r="D4" s="257"/>
      <c r="E4" s="257"/>
      <c r="F4" s="258"/>
      <c r="G4" s="258"/>
      <c r="H4" s="258"/>
      <c r="I4" s="258"/>
      <c r="J4" s="259"/>
    </row>
    <row r="5" spans="1:11" ht="15" customHeight="1">
      <c r="A5" s="255" t="s">
        <v>19</v>
      </c>
      <c r="B5" s="260" t="s">
        <v>64</v>
      </c>
      <c r="C5" s="261"/>
      <c r="D5" s="262"/>
      <c r="E5" s="263"/>
      <c r="F5" s="263"/>
      <c r="G5" s="263" t="s">
        <v>2</v>
      </c>
      <c r="H5" s="274"/>
      <c r="I5" s="274"/>
      <c r="J5" s="362"/>
      <c r="K5" s="262"/>
    </row>
    <row r="6" spans="1:11" ht="15" customHeight="1">
      <c r="A6" s="255"/>
      <c r="B6" s="263" t="s">
        <v>1</v>
      </c>
      <c r="C6" s="263"/>
      <c r="D6" s="263"/>
      <c r="E6" s="263"/>
      <c r="F6" s="263"/>
      <c r="G6" s="263"/>
      <c r="H6" s="604"/>
      <c r="I6" s="604"/>
      <c r="J6" s="605"/>
    </row>
    <row r="7" spans="1:11" ht="8.1" customHeight="1">
      <c r="A7" s="255"/>
      <c r="B7" s="263"/>
      <c r="C7" s="263"/>
      <c r="D7" s="263"/>
      <c r="E7" s="263"/>
      <c r="F7" s="263"/>
      <c r="G7" s="263"/>
      <c r="H7" s="442"/>
      <c r="I7" s="442"/>
      <c r="J7" s="443"/>
    </row>
    <row r="8" spans="1:11" ht="15" customHeight="1">
      <c r="A8" s="255" t="s">
        <v>3</v>
      </c>
      <c r="B8" s="268">
        <f>'100 Series '!B7</f>
        <v>0</v>
      </c>
      <c r="C8" s="264"/>
      <c r="D8" s="269"/>
      <c r="E8" s="268"/>
      <c r="F8" s="263"/>
      <c r="G8" s="263"/>
      <c r="H8" s="263"/>
      <c r="I8" s="263"/>
      <c r="J8" s="267"/>
    </row>
    <row r="9" spans="1:11" ht="15" customHeight="1">
      <c r="A9" s="255"/>
      <c r="B9" s="268">
        <f>'100 Series '!B8</f>
        <v>0</v>
      </c>
      <c r="C9" s="268"/>
      <c r="D9" s="268"/>
      <c r="E9" s="268"/>
      <c r="F9" s="263"/>
      <c r="G9" s="263" t="s">
        <v>4</v>
      </c>
      <c r="H9" s="262"/>
      <c r="I9" s="262"/>
      <c r="J9" s="270"/>
    </row>
    <row r="10" spans="1:11" ht="15" customHeight="1">
      <c r="A10" s="255" t="s">
        <v>20</v>
      </c>
      <c r="B10" s="272" t="s">
        <v>34</v>
      </c>
      <c r="C10" s="263"/>
      <c r="D10" s="263"/>
      <c r="E10" s="273"/>
      <c r="F10" s="363"/>
      <c r="G10" s="274" t="str">
        <f>'100 Series - Extras'!F9</f>
        <v>April 1, 2020 to March 31, 2021</v>
      </c>
      <c r="H10" s="269"/>
      <c r="I10" s="269"/>
      <c r="J10" s="275"/>
    </row>
    <row r="11" spans="1:11" ht="15" customHeight="1" thickBot="1">
      <c r="A11" s="271"/>
      <c r="B11" s="262"/>
      <c r="C11" s="263"/>
      <c r="D11" s="263"/>
      <c r="E11" s="273"/>
      <c r="F11" s="276"/>
      <c r="G11" s="263"/>
      <c r="H11" s="263"/>
      <c r="I11" s="263"/>
      <c r="J11" s="267"/>
    </row>
    <row r="12" spans="1:11" ht="15" customHeight="1" thickTop="1" thickBot="1">
      <c r="A12" s="278"/>
      <c r="B12" s="279" t="s">
        <v>1</v>
      </c>
      <c r="C12" s="280" t="s">
        <v>1</v>
      </c>
      <c r="D12" s="280"/>
      <c r="E12" s="281" t="s">
        <v>5</v>
      </c>
      <c r="F12" s="282" t="s">
        <v>30</v>
      </c>
      <c r="G12" s="283" t="s">
        <v>6</v>
      </c>
      <c r="H12" s="602" t="s">
        <v>142</v>
      </c>
      <c r="I12" s="603"/>
      <c r="J12" s="581" t="s">
        <v>269</v>
      </c>
    </row>
    <row r="13" spans="1:11" ht="15" customHeight="1" thickTop="1">
      <c r="A13" s="284" t="s">
        <v>7</v>
      </c>
      <c r="B13" s="285" t="s">
        <v>13</v>
      </c>
      <c r="C13" s="364" t="s">
        <v>32</v>
      </c>
      <c r="D13" s="364" t="s">
        <v>261</v>
      </c>
      <c r="E13" s="287" t="s">
        <v>12</v>
      </c>
      <c r="F13" s="288">
        <v>0.13</v>
      </c>
      <c r="G13" s="289"/>
      <c r="H13" s="365" t="s">
        <v>144</v>
      </c>
      <c r="I13" s="366" t="s">
        <v>144</v>
      </c>
      <c r="J13" s="582"/>
    </row>
    <row r="14" spans="1:11" ht="15" customHeight="1">
      <c r="A14" s="291" t="s">
        <v>1</v>
      </c>
      <c r="B14" s="292" t="s">
        <v>14</v>
      </c>
      <c r="C14" s="364" t="s">
        <v>71</v>
      </c>
      <c r="D14" s="364" t="s">
        <v>33</v>
      </c>
      <c r="E14" s="293" t="s">
        <v>35</v>
      </c>
      <c r="F14" s="294"/>
      <c r="G14" s="295"/>
      <c r="H14" s="296" t="s">
        <v>143</v>
      </c>
      <c r="I14" s="297" t="s">
        <v>161</v>
      </c>
      <c r="J14" s="579" t="s">
        <v>280</v>
      </c>
    </row>
    <row r="15" spans="1:11" ht="15" customHeight="1">
      <c r="A15" s="298" t="s">
        <v>8</v>
      </c>
      <c r="B15" s="299" t="s">
        <v>15</v>
      </c>
      <c r="C15" s="286">
        <v>121</v>
      </c>
      <c r="D15" s="286">
        <v>121</v>
      </c>
      <c r="E15" s="293" t="s">
        <v>36</v>
      </c>
      <c r="F15" s="294" t="s">
        <v>1</v>
      </c>
      <c r="G15" s="295" t="s">
        <v>1</v>
      </c>
      <c r="H15" s="300">
        <v>121</v>
      </c>
      <c r="I15" s="368">
        <v>121</v>
      </c>
      <c r="J15" s="580"/>
    </row>
    <row r="16" spans="1:11" ht="15" customHeight="1" thickBot="1">
      <c r="A16" s="301" t="s">
        <v>1</v>
      </c>
      <c r="B16" s="302" t="s">
        <v>1</v>
      </c>
      <c r="C16" s="303">
        <v>1</v>
      </c>
      <c r="D16" s="303">
        <v>1</v>
      </c>
      <c r="E16" s="369">
        <v>121</v>
      </c>
      <c r="F16" s="305"/>
      <c r="G16" s="306"/>
      <c r="H16" s="303">
        <v>1</v>
      </c>
      <c r="I16" s="370">
        <v>1</v>
      </c>
      <c r="J16" s="407" t="s">
        <v>270</v>
      </c>
    </row>
    <row r="17" spans="1:10" ht="15" customHeight="1" thickTop="1">
      <c r="A17" s="599" t="s">
        <v>257</v>
      </c>
      <c r="B17" s="600"/>
      <c r="C17" s="600"/>
      <c r="D17" s="600"/>
      <c r="E17" s="600"/>
      <c r="F17" s="600"/>
      <c r="G17" s="600"/>
      <c r="H17" s="600"/>
      <c r="I17" s="600"/>
      <c r="J17" s="601"/>
    </row>
    <row r="18" spans="1:10" ht="15" customHeight="1">
      <c r="A18" s="307" t="s">
        <v>1</v>
      </c>
      <c r="B18" s="308"/>
      <c r="C18" s="308"/>
      <c r="D18" s="308"/>
      <c r="E18" s="309" t="s">
        <v>1</v>
      </c>
      <c r="F18" s="310" t="s">
        <v>1</v>
      </c>
      <c r="G18" s="311" t="s">
        <v>1</v>
      </c>
      <c r="H18" s="312"/>
      <c r="I18" s="408"/>
      <c r="J18" s="310"/>
    </row>
    <row r="19" spans="1:10" ht="15" customHeight="1">
      <c r="A19" s="371" t="s">
        <v>159</v>
      </c>
      <c r="B19" s="372">
        <v>1353</v>
      </c>
      <c r="C19" s="318"/>
      <c r="D19" s="316" t="s">
        <v>63</v>
      </c>
      <c r="E19" s="318"/>
      <c r="F19" s="319">
        <f>0.13*(E19)</f>
        <v>0</v>
      </c>
      <c r="G19" s="320">
        <f>+E19+F19</f>
        <v>0</v>
      </c>
      <c r="H19" s="321"/>
      <c r="I19" s="319"/>
      <c r="J19" s="319"/>
    </row>
    <row r="20" spans="1:10" ht="15" customHeight="1">
      <c r="A20" s="371" t="s">
        <v>160</v>
      </c>
      <c r="B20" s="372">
        <v>1353</v>
      </c>
      <c r="C20" s="318"/>
      <c r="D20" s="316" t="s">
        <v>63</v>
      </c>
      <c r="E20" s="318"/>
      <c r="F20" s="319">
        <f>0.13*(E20)</f>
        <v>0</v>
      </c>
      <c r="G20" s="320">
        <f>+E20+F20</f>
        <v>0</v>
      </c>
      <c r="H20" s="321"/>
      <c r="I20" s="319"/>
      <c r="J20" s="319"/>
    </row>
    <row r="21" spans="1:10" ht="15" customHeight="1">
      <c r="A21" s="307"/>
      <c r="B21" s="308"/>
      <c r="C21" s="318"/>
      <c r="D21" s="308"/>
      <c r="E21" s="318"/>
      <c r="F21" s="310"/>
      <c r="G21" s="311"/>
      <c r="H21" s="312"/>
      <c r="I21" s="310"/>
      <c r="J21" s="310"/>
    </row>
    <row r="22" spans="1:10" ht="15" customHeight="1">
      <c r="A22" s="371" t="s">
        <v>162</v>
      </c>
      <c r="B22" s="372">
        <v>1829</v>
      </c>
      <c r="C22" s="318"/>
      <c r="D22" s="316" t="s">
        <v>63</v>
      </c>
      <c r="E22" s="318"/>
      <c r="F22" s="319">
        <f>0.13*(E22)</f>
        <v>0</v>
      </c>
      <c r="G22" s="320">
        <f>+E22+F22</f>
        <v>0</v>
      </c>
      <c r="H22" s="418"/>
      <c r="I22" s="319"/>
      <c r="J22" s="319"/>
    </row>
    <row r="23" spans="1:10" ht="15" customHeight="1">
      <c r="A23" s="371" t="s">
        <v>163</v>
      </c>
      <c r="B23" s="372">
        <v>1829</v>
      </c>
      <c r="C23" s="318"/>
      <c r="D23" s="316" t="s">
        <v>63</v>
      </c>
      <c r="E23" s="318"/>
      <c r="F23" s="319">
        <f t="shared" ref="F23:F24" si="0">0.13*(E23)</f>
        <v>0</v>
      </c>
      <c r="G23" s="320">
        <f t="shared" ref="G23:G24" si="1">+E23+F23</f>
        <v>0</v>
      </c>
      <c r="H23" s="418"/>
      <c r="I23" s="319"/>
      <c r="J23" s="319"/>
    </row>
    <row r="24" spans="1:10" ht="15" customHeight="1">
      <c r="A24" s="371" t="s">
        <v>164</v>
      </c>
      <c r="B24" s="372">
        <v>1829</v>
      </c>
      <c r="C24" s="318"/>
      <c r="D24" s="316" t="s">
        <v>63</v>
      </c>
      <c r="E24" s="318"/>
      <c r="F24" s="319">
        <f t="shared" si="0"/>
        <v>0</v>
      </c>
      <c r="G24" s="320">
        <f t="shared" si="1"/>
        <v>0</v>
      </c>
      <c r="H24" s="418"/>
      <c r="I24" s="319"/>
      <c r="J24" s="319"/>
    </row>
    <row r="25" spans="1:10" ht="15" customHeight="1">
      <c r="A25" s="371"/>
      <c r="B25" s="372"/>
      <c r="C25" s="318"/>
      <c r="D25" s="316"/>
      <c r="E25" s="318"/>
      <c r="F25" s="319"/>
      <c r="G25" s="320"/>
      <c r="H25" s="321"/>
      <c r="I25" s="319"/>
      <c r="J25" s="319"/>
    </row>
    <row r="26" spans="1:10" ht="15" customHeight="1">
      <c r="A26" s="371" t="s">
        <v>165</v>
      </c>
      <c r="B26" s="372">
        <v>1317</v>
      </c>
      <c r="C26" s="318"/>
      <c r="D26" s="316" t="s">
        <v>63</v>
      </c>
      <c r="E26" s="318"/>
      <c r="F26" s="319">
        <f>0.13*(E26)</f>
        <v>0</v>
      </c>
      <c r="G26" s="320">
        <f>+E26+F26</f>
        <v>0</v>
      </c>
      <c r="H26" s="321"/>
      <c r="I26" s="319"/>
      <c r="J26" s="319"/>
    </row>
    <row r="27" spans="1:10" ht="15" customHeight="1">
      <c r="A27" s="371" t="s">
        <v>166</v>
      </c>
      <c r="B27" s="372">
        <v>1317</v>
      </c>
      <c r="C27" s="318"/>
      <c r="D27" s="316" t="s">
        <v>63</v>
      </c>
      <c r="E27" s="318"/>
      <c r="F27" s="319">
        <f t="shared" ref="F27:F29" si="2">0.13*(E27)</f>
        <v>0</v>
      </c>
      <c r="G27" s="320">
        <f t="shared" ref="G27:G29" si="3">+E27+F27</f>
        <v>0</v>
      </c>
      <c r="H27" s="321"/>
      <c r="I27" s="319"/>
      <c r="J27" s="319"/>
    </row>
    <row r="28" spans="1:10" ht="15" customHeight="1">
      <c r="A28" s="371" t="s">
        <v>167</v>
      </c>
      <c r="B28" s="372">
        <v>1317</v>
      </c>
      <c r="C28" s="318"/>
      <c r="D28" s="316" t="s">
        <v>63</v>
      </c>
      <c r="E28" s="318"/>
      <c r="F28" s="319">
        <f t="shared" si="2"/>
        <v>0</v>
      </c>
      <c r="G28" s="320">
        <f t="shared" si="3"/>
        <v>0</v>
      </c>
      <c r="H28" s="321"/>
      <c r="I28" s="319"/>
      <c r="J28" s="319"/>
    </row>
    <row r="29" spans="1:10" ht="15" customHeight="1">
      <c r="A29" s="222" t="s">
        <v>281</v>
      </c>
      <c r="B29" s="372">
        <v>1317</v>
      </c>
      <c r="C29" s="318"/>
      <c r="D29" s="316"/>
      <c r="E29" s="318"/>
      <c r="F29" s="319">
        <f t="shared" si="2"/>
        <v>0</v>
      </c>
      <c r="G29" s="320">
        <f t="shared" si="3"/>
        <v>0</v>
      </c>
      <c r="H29" s="321"/>
      <c r="I29" s="319"/>
      <c r="J29" s="319"/>
    </row>
    <row r="30" spans="1:10" ht="15" customHeight="1">
      <c r="A30" s="371"/>
      <c r="B30" s="372"/>
      <c r="C30" s="315"/>
      <c r="D30" s="316"/>
      <c r="E30" s="318"/>
      <c r="F30" s="319"/>
      <c r="G30" s="320"/>
      <c r="H30" s="321"/>
      <c r="I30" s="319"/>
      <c r="J30" s="319"/>
    </row>
    <row r="31" spans="1:10" ht="15" customHeight="1">
      <c r="A31" s="371" t="s">
        <v>168</v>
      </c>
      <c r="B31" s="372">
        <v>1836</v>
      </c>
      <c r="C31" s="318"/>
      <c r="D31" s="316" t="s">
        <v>63</v>
      </c>
      <c r="E31" s="318"/>
      <c r="F31" s="319">
        <f t="shared" ref="F31:F33" si="4">0.13*(E31)</f>
        <v>0</v>
      </c>
      <c r="G31" s="320">
        <f t="shared" ref="G31:G33" si="5">+E31+F31</f>
        <v>0</v>
      </c>
      <c r="H31" s="321"/>
      <c r="I31" s="319"/>
      <c r="J31" s="319"/>
    </row>
    <row r="32" spans="1:10" ht="15" customHeight="1">
      <c r="A32" s="371" t="s">
        <v>169</v>
      </c>
      <c r="B32" s="372">
        <v>1836</v>
      </c>
      <c r="C32" s="318"/>
      <c r="D32" s="316" t="s">
        <v>63</v>
      </c>
      <c r="E32" s="318"/>
      <c r="F32" s="319">
        <f t="shared" si="4"/>
        <v>0</v>
      </c>
      <c r="G32" s="320">
        <f t="shared" si="5"/>
        <v>0</v>
      </c>
      <c r="H32" s="321"/>
      <c r="I32" s="319"/>
      <c r="J32" s="319"/>
    </row>
    <row r="33" spans="1:10" ht="15" customHeight="1">
      <c r="A33" s="371" t="s">
        <v>170</v>
      </c>
      <c r="B33" s="372">
        <v>1836</v>
      </c>
      <c r="C33" s="318"/>
      <c r="D33" s="316" t="s">
        <v>63</v>
      </c>
      <c r="E33" s="318"/>
      <c r="F33" s="319">
        <f t="shared" si="4"/>
        <v>0</v>
      </c>
      <c r="G33" s="320">
        <f t="shared" si="5"/>
        <v>0</v>
      </c>
      <c r="H33" s="321"/>
      <c r="I33" s="319"/>
      <c r="J33" s="319"/>
    </row>
    <row r="34" spans="1:10" ht="15" customHeight="1">
      <c r="A34" s="371"/>
      <c r="B34" s="372"/>
      <c r="C34" s="318"/>
      <c r="D34" s="316"/>
      <c r="E34" s="318"/>
      <c r="F34" s="319"/>
      <c r="G34" s="320"/>
      <c r="H34" s="321"/>
      <c r="I34" s="319"/>
      <c r="J34" s="319"/>
    </row>
    <row r="35" spans="1:10" ht="15" customHeight="1">
      <c r="A35" s="371" t="s">
        <v>171</v>
      </c>
      <c r="B35" s="372">
        <v>2092</v>
      </c>
      <c r="C35" s="318"/>
      <c r="D35" s="316" t="s">
        <v>63</v>
      </c>
      <c r="E35" s="318"/>
      <c r="F35" s="319">
        <f t="shared" ref="F35:F37" si="6">0.13*(E35)</f>
        <v>0</v>
      </c>
      <c r="G35" s="320">
        <f t="shared" ref="G35:G37" si="7">+E35+F35</f>
        <v>0</v>
      </c>
      <c r="H35" s="321"/>
      <c r="I35" s="319"/>
      <c r="J35" s="319"/>
    </row>
    <row r="36" spans="1:10" ht="15" customHeight="1">
      <c r="A36" s="371" t="s">
        <v>172</v>
      </c>
      <c r="B36" s="372">
        <v>2092</v>
      </c>
      <c r="C36" s="318"/>
      <c r="D36" s="316" t="s">
        <v>63</v>
      </c>
      <c r="E36" s="318"/>
      <c r="F36" s="319">
        <f t="shared" si="6"/>
        <v>0</v>
      </c>
      <c r="G36" s="320">
        <f t="shared" si="7"/>
        <v>0</v>
      </c>
      <c r="H36" s="321"/>
      <c r="I36" s="319"/>
      <c r="J36" s="319"/>
    </row>
    <row r="37" spans="1:10" ht="15" customHeight="1">
      <c r="A37" s="371" t="s">
        <v>173</v>
      </c>
      <c r="B37" s="372">
        <v>2092</v>
      </c>
      <c r="C37" s="318"/>
      <c r="D37" s="316" t="s">
        <v>63</v>
      </c>
      <c r="E37" s="318"/>
      <c r="F37" s="319">
        <f t="shared" si="6"/>
        <v>0</v>
      </c>
      <c r="G37" s="320">
        <f t="shared" si="7"/>
        <v>0</v>
      </c>
      <c r="H37" s="321"/>
      <c r="I37" s="319"/>
      <c r="J37" s="319"/>
    </row>
    <row r="38" spans="1:10" ht="15" customHeight="1">
      <c r="A38" s="371"/>
      <c r="B38" s="372"/>
      <c r="C38" s="318"/>
      <c r="D38" s="374"/>
      <c r="E38" s="318"/>
      <c r="F38" s="319"/>
      <c r="G38" s="320"/>
      <c r="H38" s="321"/>
      <c r="I38" s="319"/>
      <c r="J38" s="319"/>
    </row>
    <row r="39" spans="1:10" ht="15" customHeight="1">
      <c r="A39" s="371" t="s">
        <v>174</v>
      </c>
      <c r="B39" s="372">
        <v>2109</v>
      </c>
      <c r="C39" s="318"/>
      <c r="D39" s="316" t="s">
        <v>63</v>
      </c>
      <c r="E39" s="318"/>
      <c r="F39" s="319">
        <f t="shared" ref="F39:F42" si="8">0.13*(E39)</f>
        <v>0</v>
      </c>
      <c r="G39" s="320">
        <f t="shared" ref="G39:G42" si="9">+E39+F39</f>
        <v>0</v>
      </c>
      <c r="H39" s="321"/>
      <c r="I39" s="319"/>
      <c r="J39" s="319"/>
    </row>
    <row r="40" spans="1:10" ht="15" customHeight="1">
      <c r="A40" s="371" t="s">
        <v>175</v>
      </c>
      <c r="B40" s="372">
        <v>2109</v>
      </c>
      <c r="C40" s="318"/>
      <c r="D40" s="316" t="s">
        <v>63</v>
      </c>
      <c r="E40" s="318"/>
      <c r="F40" s="319">
        <f t="shared" si="8"/>
        <v>0</v>
      </c>
      <c r="G40" s="320">
        <f t="shared" si="9"/>
        <v>0</v>
      </c>
      <c r="H40" s="321"/>
      <c r="I40" s="319"/>
      <c r="J40" s="319"/>
    </row>
    <row r="41" spans="1:10" ht="15" customHeight="1">
      <c r="A41" s="371" t="s">
        <v>176</v>
      </c>
      <c r="B41" s="372">
        <v>2109</v>
      </c>
      <c r="C41" s="318"/>
      <c r="D41" s="316" t="s">
        <v>63</v>
      </c>
      <c r="E41" s="318"/>
      <c r="F41" s="319">
        <f t="shared" si="8"/>
        <v>0</v>
      </c>
      <c r="G41" s="320">
        <f t="shared" si="9"/>
        <v>0</v>
      </c>
      <c r="H41" s="321"/>
      <c r="I41" s="319"/>
      <c r="J41" s="319"/>
    </row>
    <row r="42" spans="1:10" ht="15" customHeight="1">
      <c r="A42" s="222" t="s">
        <v>282</v>
      </c>
      <c r="B42" s="372"/>
      <c r="C42" s="318"/>
      <c r="D42" s="316"/>
      <c r="E42" s="318"/>
      <c r="F42" s="319">
        <f t="shared" si="8"/>
        <v>0</v>
      </c>
      <c r="G42" s="320">
        <f t="shared" si="9"/>
        <v>0</v>
      </c>
      <c r="H42" s="321"/>
      <c r="I42" s="319"/>
      <c r="J42" s="319"/>
    </row>
    <row r="43" spans="1:10" ht="15" customHeight="1">
      <c r="A43" s="371"/>
      <c r="B43" s="372"/>
      <c r="C43" s="318"/>
      <c r="D43" s="374"/>
      <c r="E43" s="318"/>
      <c r="F43" s="319"/>
      <c r="G43" s="320"/>
      <c r="H43" s="321"/>
      <c r="I43" s="319"/>
      <c r="J43" s="319"/>
    </row>
    <row r="44" spans="1:10" ht="15" customHeight="1">
      <c r="A44" s="371" t="s">
        <v>177</v>
      </c>
      <c r="B44" s="372">
        <v>2307</v>
      </c>
      <c r="C44" s="318"/>
      <c r="D44" s="316" t="s">
        <v>63</v>
      </c>
      <c r="E44" s="318"/>
      <c r="F44" s="319">
        <f t="shared" ref="F44:F46" si="10">0.13*(E44)</f>
        <v>0</v>
      </c>
      <c r="G44" s="320">
        <f t="shared" ref="G44:G46" si="11">+E44+F44</f>
        <v>0</v>
      </c>
      <c r="H44" s="321"/>
      <c r="I44" s="319"/>
      <c r="J44" s="319"/>
    </row>
    <row r="45" spans="1:10" ht="15" customHeight="1">
      <c r="A45" s="371" t="s">
        <v>178</v>
      </c>
      <c r="B45" s="372">
        <v>2307</v>
      </c>
      <c r="C45" s="318"/>
      <c r="D45" s="316" t="s">
        <v>63</v>
      </c>
      <c r="E45" s="318"/>
      <c r="F45" s="319">
        <f t="shared" si="10"/>
        <v>0</v>
      </c>
      <c r="G45" s="320">
        <f t="shared" si="11"/>
        <v>0</v>
      </c>
      <c r="H45" s="321"/>
      <c r="I45" s="319"/>
      <c r="J45" s="319"/>
    </row>
    <row r="46" spans="1:10" ht="15" customHeight="1">
      <c r="A46" s="371" t="s">
        <v>179</v>
      </c>
      <c r="B46" s="372">
        <v>2307</v>
      </c>
      <c r="C46" s="318"/>
      <c r="D46" s="316" t="s">
        <v>63</v>
      </c>
      <c r="E46" s="318"/>
      <c r="F46" s="319">
        <f t="shared" si="10"/>
        <v>0</v>
      </c>
      <c r="G46" s="320">
        <f t="shared" si="11"/>
        <v>0</v>
      </c>
      <c r="H46" s="321"/>
      <c r="I46" s="319"/>
      <c r="J46" s="319"/>
    </row>
    <row r="47" spans="1:10" ht="15" customHeight="1">
      <c r="A47" s="222" t="s">
        <v>282</v>
      </c>
      <c r="B47" s="372"/>
      <c r="C47" s="315"/>
      <c r="D47" s="316"/>
      <c r="E47" s="318"/>
      <c r="F47" s="319"/>
      <c r="G47" s="320"/>
      <c r="H47" s="321"/>
      <c r="I47" s="319"/>
      <c r="J47" s="319"/>
    </row>
    <row r="48" spans="1:10" ht="15" customHeight="1">
      <c r="A48" s="371"/>
      <c r="B48" s="372"/>
      <c r="C48" s="315"/>
      <c r="D48" s="316"/>
      <c r="E48" s="318"/>
      <c r="F48" s="319"/>
      <c r="G48" s="320"/>
      <c r="H48" s="321"/>
      <c r="I48" s="319"/>
      <c r="J48" s="319"/>
    </row>
    <row r="49" spans="1:10" s="336" customFormat="1" ht="15" customHeight="1">
      <c r="A49" s="376" t="s">
        <v>180</v>
      </c>
      <c r="B49" s="377">
        <v>2344</v>
      </c>
      <c r="C49" s="318"/>
      <c r="D49" s="331" t="s">
        <v>63</v>
      </c>
      <c r="E49" s="318"/>
      <c r="F49" s="333">
        <f t="shared" ref="F49:F51" si="12">0.13*(E49)</f>
        <v>0</v>
      </c>
      <c r="G49" s="334">
        <f t="shared" ref="G49:G51" si="13">+E49+F49</f>
        <v>0</v>
      </c>
      <c r="H49" s="335"/>
      <c r="I49" s="333"/>
      <c r="J49" s="333"/>
    </row>
    <row r="50" spans="1:10" s="336" customFormat="1" ht="15" customHeight="1">
      <c r="A50" s="376" t="s">
        <v>181</v>
      </c>
      <c r="B50" s="377">
        <v>2344</v>
      </c>
      <c r="C50" s="318"/>
      <c r="D50" s="331" t="s">
        <v>63</v>
      </c>
      <c r="E50" s="318"/>
      <c r="F50" s="333">
        <f t="shared" si="12"/>
        <v>0</v>
      </c>
      <c r="G50" s="334">
        <f t="shared" si="13"/>
        <v>0</v>
      </c>
      <c r="H50" s="335"/>
      <c r="I50" s="333"/>
      <c r="J50" s="333"/>
    </row>
    <row r="51" spans="1:10" s="336" customFormat="1" ht="15" customHeight="1">
      <c r="A51" s="376" t="s">
        <v>182</v>
      </c>
      <c r="B51" s="377">
        <v>2344</v>
      </c>
      <c r="C51" s="318"/>
      <c r="D51" s="331" t="s">
        <v>63</v>
      </c>
      <c r="E51" s="318"/>
      <c r="F51" s="333">
        <f t="shared" si="12"/>
        <v>0</v>
      </c>
      <c r="G51" s="334">
        <f t="shared" si="13"/>
        <v>0</v>
      </c>
      <c r="H51" s="335"/>
      <c r="I51" s="333"/>
      <c r="J51" s="333"/>
    </row>
    <row r="52" spans="1:10" s="336" customFormat="1" ht="15" customHeight="1">
      <c r="A52" s="376"/>
      <c r="B52" s="377"/>
      <c r="C52" s="318"/>
      <c r="D52" s="337"/>
      <c r="E52" s="318"/>
      <c r="F52" s="333"/>
      <c r="G52" s="334"/>
      <c r="H52" s="335"/>
      <c r="I52" s="333"/>
      <c r="J52" s="333"/>
    </row>
    <row r="53" spans="1:10" s="336" customFormat="1" ht="15" customHeight="1">
      <c r="A53" s="376" t="s">
        <v>183</v>
      </c>
      <c r="B53" s="377">
        <v>2680</v>
      </c>
      <c r="C53" s="318"/>
      <c r="D53" s="331" t="s">
        <v>63</v>
      </c>
      <c r="E53" s="318"/>
      <c r="F53" s="333">
        <f>0.13*(E53)</f>
        <v>0</v>
      </c>
      <c r="G53" s="334">
        <f>+E53+F53</f>
        <v>0</v>
      </c>
      <c r="H53" s="335"/>
      <c r="I53" s="333"/>
      <c r="J53" s="333"/>
    </row>
    <row r="54" spans="1:10" s="336" customFormat="1" ht="15" customHeight="1">
      <c r="A54" s="376" t="s">
        <v>184</v>
      </c>
      <c r="B54" s="377">
        <v>2680</v>
      </c>
      <c r="C54" s="318"/>
      <c r="D54" s="331" t="s">
        <v>63</v>
      </c>
      <c r="E54" s="318"/>
      <c r="F54" s="333">
        <f>0.13*(E54)</f>
        <v>0</v>
      </c>
      <c r="G54" s="334">
        <f>+E54+F54</f>
        <v>0</v>
      </c>
      <c r="H54" s="335"/>
      <c r="I54" s="333"/>
      <c r="J54" s="333"/>
    </row>
    <row r="55" spans="1:10" s="336" customFormat="1" ht="15" customHeight="1">
      <c r="A55" s="376" t="s">
        <v>185</v>
      </c>
      <c r="B55" s="377">
        <v>2680</v>
      </c>
      <c r="C55" s="318"/>
      <c r="D55" s="331" t="s">
        <v>63</v>
      </c>
      <c r="E55" s="318"/>
      <c r="F55" s="333">
        <f>0.13*(E55)</f>
        <v>0</v>
      </c>
      <c r="G55" s="334">
        <f>+E55+F55</f>
        <v>0</v>
      </c>
      <c r="H55" s="335"/>
      <c r="I55" s="333"/>
      <c r="J55" s="333"/>
    </row>
    <row r="56" spans="1:10" s="336" customFormat="1" ht="15" customHeight="1">
      <c r="A56" s="378"/>
      <c r="B56" s="379"/>
      <c r="C56" s="380"/>
      <c r="D56" s="381"/>
      <c r="E56" s="382"/>
      <c r="F56" s="380"/>
      <c r="G56" s="383"/>
      <c r="H56" s="384"/>
      <c r="I56" s="383"/>
      <c r="J56" s="383"/>
    </row>
    <row r="57" spans="1:10" s="336" customFormat="1" ht="15" customHeight="1">
      <c r="A57" s="378"/>
      <c r="B57" s="379"/>
      <c r="C57" s="380"/>
      <c r="D57" s="381"/>
      <c r="E57" s="382"/>
      <c r="F57" s="380"/>
      <c r="G57" s="383"/>
      <c r="H57" s="384"/>
      <c r="I57" s="383"/>
      <c r="J57" s="383"/>
    </row>
    <row r="58" spans="1:10" s="336" customFormat="1" ht="15" customHeight="1">
      <c r="A58" s="378"/>
      <c r="B58" s="379"/>
      <c r="C58" s="380"/>
      <c r="D58" s="381"/>
      <c r="E58" s="382"/>
      <c r="F58" s="380"/>
      <c r="G58" s="383"/>
      <c r="H58" s="384"/>
      <c r="I58" s="409"/>
      <c r="J58" s="383"/>
    </row>
    <row r="59" spans="1:10" s="336" customFormat="1" ht="15" customHeight="1">
      <c r="A59" s="378"/>
      <c r="B59" s="379"/>
      <c r="C59" s="380"/>
      <c r="D59" s="381"/>
      <c r="E59" s="382"/>
      <c r="F59" s="380"/>
      <c r="G59" s="383"/>
      <c r="H59" s="384"/>
      <c r="I59" s="409"/>
      <c r="J59" s="383"/>
    </row>
    <row r="60" spans="1:10" s="336" customFormat="1" ht="15" customHeight="1">
      <c r="A60" s="378"/>
      <c r="B60" s="379"/>
      <c r="C60" s="380"/>
      <c r="D60" s="381"/>
      <c r="E60" s="382"/>
      <c r="F60" s="380"/>
      <c r="G60" s="383"/>
      <c r="H60" s="384"/>
      <c r="I60" s="409"/>
      <c r="J60" s="383"/>
    </row>
    <row r="61" spans="1:10" s="336" customFormat="1" ht="15" customHeight="1">
      <c r="A61" s="378"/>
      <c r="B61" s="379"/>
      <c r="C61" s="380"/>
      <c r="D61" s="381"/>
      <c r="E61" s="382"/>
      <c r="F61" s="380"/>
      <c r="G61" s="383"/>
      <c r="H61" s="384"/>
      <c r="I61" s="409"/>
      <c r="J61" s="383"/>
    </row>
    <row r="62" spans="1:10" s="336" customFormat="1" ht="15" customHeight="1">
      <c r="A62" s="378"/>
      <c r="B62" s="379"/>
      <c r="C62" s="380"/>
      <c r="D62" s="381"/>
      <c r="E62" s="382"/>
      <c r="F62" s="380"/>
      <c r="G62" s="383"/>
      <c r="H62" s="384"/>
      <c r="I62" s="409"/>
      <c r="J62" s="383"/>
    </row>
    <row r="63" spans="1:10" s="336" customFormat="1" ht="15" customHeight="1">
      <c r="A63" s="378"/>
      <c r="B63" s="379"/>
      <c r="C63" s="380"/>
      <c r="D63" s="381"/>
      <c r="E63" s="382"/>
      <c r="F63" s="380"/>
      <c r="G63" s="383"/>
      <c r="H63" s="384"/>
      <c r="I63" s="409"/>
      <c r="J63" s="383"/>
    </row>
    <row r="64" spans="1:10" s="336" customFormat="1" ht="15" customHeight="1" thickBot="1">
      <c r="A64" s="596"/>
      <c r="B64" s="597"/>
      <c r="C64" s="597"/>
      <c r="D64" s="597"/>
      <c r="E64" s="597"/>
      <c r="F64" s="597"/>
      <c r="G64" s="597"/>
      <c r="H64" s="597"/>
      <c r="I64" s="597"/>
      <c r="J64" s="598"/>
    </row>
    <row r="65" spans="1:10" ht="14.25" customHeight="1" thickTop="1">
      <c r="A65" s="343"/>
      <c r="B65" s="344"/>
      <c r="C65" s="344"/>
      <c r="D65" s="344"/>
      <c r="E65" s="344"/>
      <c r="F65" s="344"/>
      <c r="G65" s="344"/>
      <c r="H65" s="344"/>
      <c r="I65" s="344"/>
      <c r="J65" s="345" t="s">
        <v>1</v>
      </c>
    </row>
    <row r="66" spans="1:10" ht="15" customHeight="1">
      <c r="A66" s="346"/>
      <c r="B66" s="347" t="s">
        <v>17</v>
      </c>
      <c r="C66" s="348"/>
      <c r="D66" s="348"/>
      <c r="E66" s="348"/>
      <c r="F66" s="348"/>
      <c r="G66" s="348"/>
      <c r="H66" s="348"/>
      <c r="I66" s="348"/>
      <c r="J66" s="349"/>
    </row>
    <row r="67" spans="1:10" ht="14.25" customHeight="1">
      <c r="A67" s="346"/>
      <c r="B67" s="348"/>
      <c r="C67" s="348"/>
      <c r="D67" s="348"/>
      <c r="E67" s="348"/>
      <c r="F67" s="348"/>
      <c r="G67" s="348"/>
      <c r="H67" s="348"/>
      <c r="I67" s="348"/>
      <c r="J67" s="349"/>
    </row>
    <row r="68" spans="1:10" ht="14.25" customHeight="1">
      <c r="A68" s="343" t="s">
        <v>264</v>
      </c>
      <c r="B68" s="348"/>
      <c r="C68" s="348"/>
      <c r="D68" s="348"/>
      <c r="E68" s="348"/>
      <c r="F68" s="348"/>
      <c r="G68" s="348"/>
      <c r="H68" s="348"/>
      <c r="I68" s="348"/>
      <c r="J68" s="349"/>
    </row>
    <row r="69" spans="1:10" ht="15.75" customHeight="1">
      <c r="A69" s="343" t="s">
        <v>22</v>
      </c>
      <c r="B69" s="348"/>
      <c r="C69" s="348"/>
      <c r="D69" s="348"/>
      <c r="E69" s="348"/>
      <c r="F69" s="348"/>
      <c r="G69" s="348"/>
      <c r="H69" s="348"/>
      <c r="I69" s="348"/>
      <c r="J69" s="349"/>
    </row>
    <row r="70" spans="1:10" ht="17.25" customHeight="1">
      <c r="A70" s="343" t="s">
        <v>23</v>
      </c>
      <c r="B70" s="350"/>
      <c r="C70" s="351"/>
      <c r="D70" s="351"/>
      <c r="E70" s="351"/>
      <c r="F70" s="348"/>
      <c r="G70" s="348"/>
      <c r="H70" s="348"/>
      <c r="I70" s="348"/>
      <c r="J70" s="349"/>
    </row>
    <row r="71" spans="1:10" ht="15.75" customHeight="1">
      <c r="A71" s="352" t="s">
        <v>24</v>
      </c>
      <c r="B71" s="348"/>
      <c r="C71" s="348"/>
      <c r="D71" s="348"/>
      <c r="E71" s="348"/>
      <c r="F71" s="348"/>
      <c r="G71" s="351"/>
      <c r="H71" s="351"/>
      <c r="I71" s="351"/>
      <c r="J71" s="353"/>
    </row>
    <row r="72" spans="1:10" ht="18.75" customHeight="1">
      <c r="A72" s="352" t="s">
        <v>25</v>
      </c>
      <c r="B72" s="348"/>
      <c r="C72" s="348"/>
      <c r="D72" s="351"/>
      <c r="E72" s="351"/>
      <c r="F72" s="351"/>
      <c r="G72" s="348"/>
      <c r="H72" s="348"/>
      <c r="I72" s="348"/>
      <c r="J72" s="349"/>
    </row>
    <row r="73" spans="1:10" ht="14.25" customHeight="1">
      <c r="A73" s="343" t="s">
        <v>26</v>
      </c>
      <c r="B73" s="348"/>
      <c r="C73" s="348"/>
      <c r="D73" s="348"/>
      <c r="E73" s="348"/>
      <c r="F73" s="348"/>
      <c r="G73" s="348"/>
      <c r="H73" s="348"/>
      <c r="I73" s="348"/>
      <c r="J73" s="349"/>
    </row>
    <row r="74" spans="1:10" ht="14.25" customHeight="1">
      <c r="A74" s="343" t="s">
        <v>27</v>
      </c>
      <c r="B74" s="348"/>
      <c r="C74" s="348"/>
      <c r="D74" s="348"/>
      <c r="E74" s="348"/>
      <c r="F74" s="348"/>
      <c r="G74" s="348"/>
      <c r="H74" s="348"/>
      <c r="I74" s="348"/>
      <c r="J74" s="349"/>
    </row>
    <row r="75" spans="1:10" ht="15" customHeight="1">
      <c r="A75" s="343" t="s">
        <v>28</v>
      </c>
      <c r="B75" s="348"/>
      <c r="C75" s="348"/>
      <c r="D75" s="348"/>
      <c r="E75" s="348"/>
      <c r="F75" s="348"/>
      <c r="G75" s="348"/>
      <c r="H75" s="348"/>
      <c r="I75" s="348"/>
      <c r="J75" s="349"/>
    </row>
    <row r="76" spans="1:10" ht="13.5" customHeight="1">
      <c r="A76" s="352" t="s">
        <v>29</v>
      </c>
      <c r="B76" s="348"/>
      <c r="C76" s="348"/>
      <c r="D76" s="348"/>
      <c r="E76" s="348"/>
      <c r="F76" s="162" t="s">
        <v>301</v>
      </c>
      <c r="G76" s="354"/>
      <c r="H76" s="354"/>
      <c r="I76" s="354"/>
      <c r="J76" s="355"/>
    </row>
    <row r="77" spans="1:10" ht="10.5" customHeight="1">
      <c r="A77" s="343"/>
      <c r="B77" s="344"/>
      <c r="C77" s="344"/>
      <c r="D77" s="344"/>
      <c r="E77" s="344"/>
      <c r="F77" s="344"/>
      <c r="G77" s="344"/>
      <c r="H77" s="344"/>
      <c r="I77" s="344"/>
      <c r="J77" s="349"/>
    </row>
    <row r="78" spans="1:10" ht="15.75" customHeight="1">
      <c r="A78" s="356" t="s">
        <v>16</v>
      </c>
      <c r="B78" s="250"/>
      <c r="C78" s="357">
        <v>60</v>
      </c>
      <c r="D78" s="250" t="s">
        <v>11</v>
      </c>
      <c r="E78" s="250"/>
      <c r="F78" s="354" t="s">
        <v>46</v>
      </c>
      <c r="G78" s="354"/>
      <c r="H78" s="354"/>
      <c r="I78" s="354"/>
      <c r="J78" s="355"/>
    </row>
    <row r="79" spans="1:10" ht="12" customHeight="1" thickBot="1">
      <c r="A79" s="358"/>
      <c r="B79" s="359"/>
      <c r="C79" s="359"/>
      <c r="D79" s="359"/>
      <c r="E79" s="359"/>
      <c r="F79" s="359"/>
      <c r="G79" s="359"/>
      <c r="H79" s="359"/>
      <c r="I79" s="359"/>
      <c r="J79" s="360"/>
    </row>
    <row r="80" spans="1:10" ht="12" customHeight="1" thickTop="1"/>
    <row r="81" ht="12" customHeight="1"/>
    <row r="82" ht="16.5" customHeight="1"/>
    <row r="83" ht="12" customHeight="1"/>
    <row r="84" ht="15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9" customHeight="1"/>
    <row r="97" ht="12.75" customHeight="1"/>
    <row r="98" ht="16.5" customHeight="1"/>
    <row r="99" ht="12" customHeight="1"/>
    <row r="100" ht="12" customHeight="1"/>
    <row r="101" ht="12" customHeight="1"/>
    <row r="102" ht="12.75" customHeight="1"/>
    <row r="103" ht="12" customHeight="1"/>
    <row r="104" ht="12" customHeight="1"/>
    <row r="105" ht="12" customHeight="1"/>
    <row r="106" ht="9" customHeight="1"/>
    <row r="107" ht="12" customHeight="1"/>
  </sheetData>
  <mergeCells count="7">
    <mergeCell ref="C2:F2"/>
    <mergeCell ref="A64:J64"/>
    <mergeCell ref="A17:J17"/>
    <mergeCell ref="H12:I12"/>
    <mergeCell ref="J12:J13"/>
    <mergeCell ref="J14:J15"/>
    <mergeCell ref="H6:J6"/>
  </mergeCells>
  <printOptions horizontalCentered="1"/>
  <pageMargins left="0.25" right="0.25" top="0.75" bottom="0.75" header="0.3" footer="0.3"/>
  <pageSetup paperSize="5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5"/>
  <sheetViews>
    <sheetView view="pageBreakPreview" zoomScaleNormal="100" zoomScaleSheetLayoutView="100" workbookViewId="0">
      <selection activeCell="F75" sqref="F75"/>
    </sheetView>
  </sheetViews>
  <sheetFormatPr defaultColWidth="9.6640625" defaultRowHeight="15"/>
  <cols>
    <col min="1" max="1" width="16" style="244" customWidth="1"/>
    <col min="2" max="2" width="8.33203125" style="244" customWidth="1"/>
    <col min="3" max="3" width="10.88671875" style="244" customWidth="1"/>
    <col min="4" max="4" width="11" style="244" customWidth="1"/>
    <col min="5" max="5" width="9.88671875" style="244" customWidth="1"/>
    <col min="6" max="6" width="8.109375" style="244" customWidth="1"/>
    <col min="7" max="8" width="9.33203125" style="244" customWidth="1"/>
    <col min="9" max="9" width="10.33203125" style="244" customWidth="1"/>
    <col min="10" max="16384" width="9.6640625" style="244"/>
  </cols>
  <sheetData>
    <row r="1" spans="1:10" ht="11.25" customHeight="1" thickTop="1">
      <c r="A1" s="240"/>
      <c r="B1" s="241"/>
      <c r="C1" s="241"/>
      <c r="D1" s="241"/>
      <c r="E1" s="241"/>
      <c r="F1" s="242"/>
      <c r="G1" s="242"/>
      <c r="H1" s="416"/>
      <c r="I1" s="243"/>
    </row>
    <row r="2" spans="1:10" ht="21" customHeight="1">
      <c r="A2" s="245"/>
      <c r="B2" s="246"/>
      <c r="C2" s="594" t="str">
        <f>'100 Series '!C2:G2</f>
        <v xml:space="preserve"> SCHEDULE "C"</v>
      </c>
      <c r="D2" s="594"/>
      <c r="E2" s="595"/>
      <c r="F2" s="595"/>
      <c r="G2" s="246"/>
      <c r="H2" s="246"/>
      <c r="I2" s="247"/>
    </row>
    <row r="3" spans="1:10" ht="14.25" customHeight="1">
      <c r="A3" s="249"/>
      <c r="B3" s="250"/>
      <c r="C3" s="250"/>
      <c r="D3" s="250"/>
      <c r="E3" s="250"/>
      <c r="F3" s="251"/>
      <c r="G3" s="251" t="s">
        <v>0</v>
      </c>
      <c r="H3" s="620">
        <f>'100 Series - Extras'!G3</f>
        <v>43922</v>
      </c>
      <c r="I3" s="621"/>
    </row>
    <row r="4" spans="1:10" ht="15" customHeight="1">
      <c r="A4" s="255" t="s">
        <v>18</v>
      </c>
      <c r="B4" s="256" t="s">
        <v>65</v>
      </c>
      <c r="C4" s="257"/>
      <c r="D4" s="257"/>
      <c r="E4" s="257"/>
      <c r="F4" s="258"/>
      <c r="G4" s="258"/>
      <c r="H4" s="610"/>
      <c r="I4" s="611"/>
    </row>
    <row r="5" spans="1:10" ht="15" customHeight="1">
      <c r="A5" s="255" t="s">
        <v>19</v>
      </c>
      <c r="B5" s="260" t="s">
        <v>64</v>
      </c>
      <c r="C5" s="262"/>
      <c r="D5" s="262"/>
      <c r="E5" s="263"/>
      <c r="F5" s="263"/>
      <c r="G5" s="263" t="s">
        <v>2</v>
      </c>
      <c r="H5" s="274"/>
      <c r="I5" s="362"/>
      <c r="J5" s="262"/>
    </row>
    <row r="6" spans="1:10" ht="15" customHeight="1">
      <c r="A6" s="255"/>
      <c r="B6" s="263" t="s">
        <v>1</v>
      </c>
      <c r="C6" s="263"/>
      <c r="D6" s="263"/>
      <c r="E6" s="263"/>
      <c r="F6" s="263"/>
      <c r="G6" s="618"/>
      <c r="H6" s="618"/>
      <c r="I6" s="619"/>
    </row>
    <row r="7" spans="1:10" ht="8.1" customHeight="1">
      <c r="A7" s="255"/>
      <c r="B7" s="263"/>
      <c r="C7" s="263"/>
      <c r="D7" s="263"/>
      <c r="E7" s="263"/>
      <c r="F7" s="263"/>
      <c r="G7" s="444"/>
      <c r="H7" s="444"/>
      <c r="I7" s="445"/>
    </row>
    <row r="8" spans="1:10" ht="15" customHeight="1">
      <c r="A8" s="255" t="s">
        <v>3</v>
      </c>
      <c r="B8" s="268">
        <f>'100 Series '!B7</f>
        <v>0</v>
      </c>
      <c r="C8" s="269"/>
      <c r="D8" s="269"/>
      <c r="E8" s="268"/>
      <c r="F8" s="263"/>
      <c r="G8" s="263"/>
      <c r="H8" s="263"/>
      <c r="I8" s="267"/>
    </row>
    <row r="9" spans="1:10" ht="15" customHeight="1">
      <c r="A9" s="255"/>
      <c r="B9" s="268">
        <f>'100 Series '!B8</f>
        <v>0</v>
      </c>
      <c r="C9" s="268"/>
      <c r="D9" s="268"/>
      <c r="E9" s="268"/>
      <c r="F9" s="263"/>
      <c r="G9" s="263" t="s">
        <v>4</v>
      </c>
      <c r="H9" s="262"/>
      <c r="I9" s="270"/>
    </row>
    <row r="10" spans="1:10" ht="15" customHeight="1">
      <c r="A10" s="255" t="s">
        <v>20</v>
      </c>
      <c r="B10" s="272" t="s">
        <v>34</v>
      </c>
      <c r="C10" s="263"/>
      <c r="D10" s="263"/>
      <c r="E10" s="273"/>
      <c r="F10" s="363"/>
      <c r="G10" s="274" t="str">
        <f>'100 Series - Extras'!F9</f>
        <v>April 1, 2020 to March 31, 2021</v>
      </c>
      <c r="H10" s="269"/>
      <c r="I10" s="275"/>
    </row>
    <row r="11" spans="1:10" ht="15" customHeight="1" thickBot="1">
      <c r="A11" s="271"/>
      <c r="B11" s="262"/>
      <c r="C11" s="263"/>
      <c r="D11" s="263"/>
      <c r="E11" s="273"/>
      <c r="F11" s="276"/>
      <c r="G11" s="263"/>
      <c r="H11" s="263"/>
      <c r="I11" s="267"/>
    </row>
    <row r="12" spans="1:10" ht="15" customHeight="1" thickTop="1" thickBot="1">
      <c r="A12" s="278"/>
      <c r="B12" s="279" t="s">
        <v>1</v>
      </c>
      <c r="C12" s="279"/>
      <c r="D12" s="279"/>
      <c r="E12" s="281" t="s">
        <v>5</v>
      </c>
      <c r="F12" s="282" t="s">
        <v>30</v>
      </c>
      <c r="G12" s="283" t="s">
        <v>6</v>
      </c>
      <c r="H12" s="606"/>
      <c r="I12" s="607"/>
    </row>
    <row r="13" spans="1:10" ht="15" customHeight="1" thickTop="1">
      <c r="A13" s="284" t="s">
        <v>7</v>
      </c>
      <c r="B13" s="285"/>
      <c r="C13" s="608" t="s">
        <v>253</v>
      </c>
      <c r="D13" s="609"/>
      <c r="E13" s="287" t="s">
        <v>12</v>
      </c>
      <c r="F13" s="288">
        <v>0.13</v>
      </c>
      <c r="G13" s="289"/>
      <c r="H13" s="365"/>
      <c r="I13" s="385"/>
    </row>
    <row r="14" spans="1:10" ht="15" customHeight="1">
      <c r="A14" s="291" t="s">
        <v>1</v>
      </c>
      <c r="B14" s="292"/>
      <c r="C14" s="367" t="s">
        <v>254</v>
      </c>
      <c r="D14" s="367" t="s">
        <v>255</v>
      </c>
      <c r="E14" s="293" t="s">
        <v>35</v>
      </c>
      <c r="F14" s="294"/>
      <c r="G14" s="295"/>
      <c r="H14" s="296"/>
      <c r="I14" s="386"/>
    </row>
    <row r="15" spans="1:10" ht="15" customHeight="1">
      <c r="A15" s="298" t="s">
        <v>8</v>
      </c>
      <c r="B15" s="299"/>
      <c r="C15" s="286">
        <v>121</v>
      </c>
      <c r="D15" s="286">
        <v>121</v>
      </c>
      <c r="E15" s="293" t="s">
        <v>36</v>
      </c>
      <c r="F15" s="294" t="s">
        <v>1</v>
      </c>
      <c r="G15" s="295" t="s">
        <v>1</v>
      </c>
      <c r="H15" s="300"/>
      <c r="I15" s="387"/>
    </row>
    <row r="16" spans="1:10" ht="15" customHeight="1" thickBot="1">
      <c r="A16" s="301" t="s">
        <v>1</v>
      </c>
      <c r="B16" s="302"/>
      <c r="C16" s="303">
        <v>1</v>
      </c>
      <c r="D16" s="303">
        <v>1</v>
      </c>
      <c r="E16" s="369">
        <v>121</v>
      </c>
      <c r="F16" s="305"/>
      <c r="G16" s="306"/>
      <c r="H16" s="303"/>
      <c r="I16" s="388"/>
    </row>
    <row r="17" spans="1:9" ht="15" customHeight="1" thickTop="1">
      <c r="A17" s="599" t="s">
        <v>258</v>
      </c>
      <c r="B17" s="600"/>
      <c r="C17" s="600"/>
      <c r="D17" s="600"/>
      <c r="E17" s="600"/>
      <c r="F17" s="600"/>
      <c r="G17" s="600"/>
      <c r="H17" s="600"/>
      <c r="I17" s="601"/>
    </row>
    <row r="18" spans="1:9" ht="15" customHeight="1">
      <c r="A18" s="307" t="s">
        <v>1</v>
      </c>
      <c r="B18" s="308"/>
      <c r="C18" s="309"/>
      <c r="D18" s="309"/>
      <c r="E18" s="309" t="s">
        <v>1</v>
      </c>
      <c r="F18" s="310" t="s">
        <v>1</v>
      </c>
      <c r="G18" s="311" t="s">
        <v>1</v>
      </c>
      <c r="H18" s="312"/>
      <c r="I18" s="310"/>
    </row>
    <row r="19" spans="1:9" ht="15" customHeight="1">
      <c r="A19" s="371" t="s">
        <v>159</v>
      </c>
      <c r="B19" s="372"/>
      <c r="C19" s="317"/>
      <c r="D19" s="317"/>
      <c r="E19" s="318">
        <f>SUM(C19:D19)</f>
        <v>0</v>
      </c>
      <c r="F19" s="319">
        <f>0.13*(E19)</f>
        <v>0</v>
      </c>
      <c r="G19" s="320">
        <f>+E19+F19</f>
        <v>0</v>
      </c>
      <c r="H19" s="321"/>
      <c r="I19" s="319"/>
    </row>
    <row r="20" spans="1:9" ht="15" customHeight="1">
      <c r="A20" s="371" t="s">
        <v>160</v>
      </c>
      <c r="B20" s="372"/>
      <c r="C20" s="317"/>
      <c r="D20" s="317"/>
      <c r="E20" s="318">
        <f>SUM(C20:D20)</f>
        <v>0</v>
      </c>
      <c r="F20" s="319">
        <f>0.13*(E20)</f>
        <v>0</v>
      </c>
      <c r="G20" s="320">
        <f>+E20+F20</f>
        <v>0</v>
      </c>
      <c r="H20" s="321"/>
      <c r="I20" s="319"/>
    </row>
    <row r="21" spans="1:9" ht="15" customHeight="1">
      <c r="A21" s="307"/>
      <c r="B21" s="308"/>
      <c r="C21" s="309"/>
      <c r="D21" s="309"/>
      <c r="E21" s="318"/>
      <c r="F21" s="310"/>
      <c r="G21" s="311"/>
      <c r="H21" s="312"/>
      <c r="I21" s="310"/>
    </row>
    <row r="22" spans="1:9" ht="15" customHeight="1">
      <c r="A22" s="371" t="s">
        <v>162</v>
      </c>
      <c r="B22" s="372"/>
      <c r="C22" s="317"/>
      <c r="D22" s="317"/>
      <c r="E22" s="318">
        <f>SUM(C22:D22)</f>
        <v>0</v>
      </c>
      <c r="F22" s="319">
        <f>0.13*(E22)</f>
        <v>0</v>
      </c>
      <c r="G22" s="320">
        <f>+E22+F22</f>
        <v>0</v>
      </c>
      <c r="H22" s="321"/>
      <c r="I22" s="319"/>
    </row>
    <row r="23" spans="1:9" ht="15" customHeight="1">
      <c r="A23" s="371" t="s">
        <v>163</v>
      </c>
      <c r="B23" s="372"/>
      <c r="C23" s="317"/>
      <c r="D23" s="317"/>
      <c r="E23" s="318">
        <f>SUM(C23:D23)</f>
        <v>0</v>
      </c>
      <c r="F23" s="319">
        <f t="shared" ref="F23:F24" si="0">0.13*(E23)</f>
        <v>0</v>
      </c>
      <c r="G23" s="320">
        <f t="shared" ref="G23:G24" si="1">+E23+F23</f>
        <v>0</v>
      </c>
      <c r="H23" s="321"/>
      <c r="I23" s="319"/>
    </row>
    <row r="24" spans="1:9" ht="15" customHeight="1">
      <c r="A24" s="371" t="s">
        <v>164</v>
      </c>
      <c r="B24" s="372"/>
      <c r="C24" s="317"/>
      <c r="D24" s="317"/>
      <c r="E24" s="318">
        <f>SUM(C24:D24)</f>
        <v>0</v>
      </c>
      <c r="F24" s="319">
        <f t="shared" si="0"/>
        <v>0</v>
      </c>
      <c r="G24" s="320">
        <f t="shared" si="1"/>
        <v>0</v>
      </c>
      <c r="H24" s="321"/>
      <c r="I24" s="319"/>
    </row>
    <row r="25" spans="1:9" ht="15" customHeight="1">
      <c r="A25" s="371"/>
      <c r="B25" s="372"/>
      <c r="C25" s="317"/>
      <c r="D25" s="317"/>
      <c r="E25" s="318"/>
      <c r="F25" s="319"/>
      <c r="G25" s="320"/>
      <c r="H25" s="321"/>
      <c r="I25" s="319"/>
    </row>
    <row r="26" spans="1:9" s="441" customFormat="1" ht="15" customHeight="1">
      <c r="A26" s="435" t="s">
        <v>165</v>
      </c>
      <c r="B26" s="436"/>
      <c r="C26" s="437"/>
      <c r="D26" s="437"/>
      <c r="E26" s="438">
        <f>SUM(C26:D26)</f>
        <v>0</v>
      </c>
      <c r="F26" s="439">
        <f>0.13*(E26)</f>
        <v>0</v>
      </c>
      <c r="G26" s="440">
        <f>+E26+F26</f>
        <v>0</v>
      </c>
      <c r="H26" s="612" t="s">
        <v>271</v>
      </c>
      <c r="I26" s="613"/>
    </row>
    <row r="27" spans="1:9" s="441" customFormat="1" ht="15" customHeight="1">
      <c r="A27" s="435" t="s">
        <v>166</v>
      </c>
      <c r="B27" s="436"/>
      <c r="C27" s="437"/>
      <c r="D27" s="437"/>
      <c r="E27" s="438">
        <f>SUM(C27:D27)</f>
        <v>0</v>
      </c>
      <c r="F27" s="439">
        <f t="shared" ref="F27:F28" si="2">0.13*(E27)</f>
        <v>0</v>
      </c>
      <c r="G27" s="440">
        <f t="shared" ref="G27:G28" si="3">+E27+F27</f>
        <v>0</v>
      </c>
      <c r="H27" s="614"/>
      <c r="I27" s="615"/>
    </row>
    <row r="28" spans="1:9" s="441" customFormat="1" ht="15" customHeight="1">
      <c r="A28" s="435" t="s">
        <v>167</v>
      </c>
      <c r="B28" s="436"/>
      <c r="C28" s="437"/>
      <c r="D28" s="437"/>
      <c r="E28" s="438">
        <f>SUM(C28:D28)</f>
        <v>0</v>
      </c>
      <c r="F28" s="439">
        <f t="shared" si="2"/>
        <v>0</v>
      </c>
      <c r="G28" s="440">
        <f t="shared" si="3"/>
        <v>0</v>
      </c>
      <c r="H28" s="616"/>
      <c r="I28" s="617"/>
    </row>
    <row r="29" spans="1:9" ht="15" customHeight="1">
      <c r="A29" s="371"/>
      <c r="B29" s="372"/>
      <c r="C29" s="317"/>
      <c r="D29" s="317"/>
      <c r="E29" s="318"/>
      <c r="F29" s="319"/>
      <c r="G29" s="320"/>
      <c r="H29" s="321"/>
      <c r="I29" s="319"/>
    </row>
    <row r="30" spans="1:9" ht="15" customHeight="1">
      <c r="A30" s="371" t="s">
        <v>168</v>
      </c>
      <c r="B30" s="372"/>
      <c r="C30" s="317"/>
      <c r="D30" s="317"/>
      <c r="E30" s="318">
        <f>SUM(C30:D30)</f>
        <v>0</v>
      </c>
      <c r="F30" s="319">
        <f t="shared" ref="F30:F32" si="4">0.13*(E30)</f>
        <v>0</v>
      </c>
      <c r="G30" s="320">
        <f t="shared" ref="G30:G32" si="5">+E30+F30</f>
        <v>0</v>
      </c>
      <c r="H30" s="321"/>
      <c r="I30" s="319"/>
    </row>
    <row r="31" spans="1:9" ht="15" customHeight="1">
      <c r="A31" s="371" t="s">
        <v>169</v>
      </c>
      <c r="B31" s="372"/>
      <c r="C31" s="317"/>
      <c r="D31" s="317"/>
      <c r="E31" s="318">
        <f>SUM(C31:D31)</f>
        <v>0</v>
      </c>
      <c r="F31" s="319">
        <f t="shared" si="4"/>
        <v>0</v>
      </c>
      <c r="G31" s="320">
        <f t="shared" si="5"/>
        <v>0</v>
      </c>
      <c r="H31" s="321"/>
      <c r="I31" s="319"/>
    </row>
    <row r="32" spans="1:9" ht="15" customHeight="1">
      <c r="A32" s="371" t="s">
        <v>170</v>
      </c>
      <c r="B32" s="372"/>
      <c r="C32" s="317"/>
      <c r="D32" s="317"/>
      <c r="E32" s="318">
        <f>SUM(C32:D32)</f>
        <v>0</v>
      </c>
      <c r="F32" s="319">
        <f t="shared" si="4"/>
        <v>0</v>
      </c>
      <c r="G32" s="320">
        <f t="shared" si="5"/>
        <v>0</v>
      </c>
      <c r="H32" s="321"/>
      <c r="I32" s="319"/>
    </row>
    <row r="33" spans="1:9" ht="15" customHeight="1">
      <c r="A33" s="371"/>
      <c r="B33" s="372"/>
      <c r="C33" s="373" t="s">
        <v>256</v>
      </c>
      <c r="D33" s="317"/>
      <c r="E33" s="318"/>
      <c r="F33" s="319"/>
      <c r="G33" s="320"/>
      <c r="H33" s="321"/>
      <c r="I33" s="319"/>
    </row>
    <row r="34" spans="1:9" ht="15" customHeight="1">
      <c r="A34" s="371"/>
      <c r="B34" s="372"/>
      <c r="C34" s="317"/>
      <c r="D34" s="317"/>
      <c r="E34" s="318"/>
      <c r="F34" s="319"/>
      <c r="G34" s="320"/>
      <c r="H34" s="321"/>
      <c r="I34" s="319"/>
    </row>
    <row r="35" spans="1:9" ht="15" customHeight="1">
      <c r="A35" s="371" t="s">
        <v>171</v>
      </c>
      <c r="B35" s="372"/>
      <c r="C35" s="317"/>
      <c r="D35" s="317"/>
      <c r="E35" s="318">
        <f t="shared" ref="E35:E41" si="6">SUM(C35:D35)</f>
        <v>0</v>
      </c>
      <c r="F35" s="319">
        <f t="shared" ref="F35:F37" si="7">0.13*(E35)</f>
        <v>0</v>
      </c>
      <c r="G35" s="320">
        <f t="shared" ref="G35:G37" si="8">+E35+F35</f>
        <v>0</v>
      </c>
      <c r="H35" s="321"/>
      <c r="I35" s="319"/>
    </row>
    <row r="36" spans="1:9" ht="15" customHeight="1">
      <c r="A36" s="371" t="s">
        <v>172</v>
      </c>
      <c r="B36" s="372"/>
      <c r="C36" s="317"/>
      <c r="D36" s="317"/>
      <c r="E36" s="318">
        <f t="shared" si="6"/>
        <v>0</v>
      </c>
      <c r="F36" s="319">
        <f t="shared" si="7"/>
        <v>0</v>
      </c>
      <c r="G36" s="320">
        <f t="shared" si="8"/>
        <v>0</v>
      </c>
      <c r="H36" s="321"/>
      <c r="I36" s="319"/>
    </row>
    <row r="37" spans="1:9" ht="15" customHeight="1">
      <c r="A37" s="371" t="s">
        <v>173</v>
      </c>
      <c r="B37" s="372"/>
      <c r="C37" s="317"/>
      <c r="D37" s="317"/>
      <c r="E37" s="318">
        <f t="shared" si="6"/>
        <v>0</v>
      </c>
      <c r="F37" s="319">
        <f t="shared" si="7"/>
        <v>0</v>
      </c>
      <c r="G37" s="320">
        <f t="shared" si="8"/>
        <v>0</v>
      </c>
      <c r="H37" s="321"/>
      <c r="I37" s="319"/>
    </row>
    <row r="38" spans="1:9" ht="15" customHeight="1">
      <c r="A38" s="371"/>
      <c r="B38" s="372"/>
      <c r="C38" s="375"/>
      <c r="D38" s="375"/>
      <c r="E38" s="318"/>
      <c r="F38" s="319"/>
      <c r="G38" s="320"/>
      <c r="H38" s="321"/>
      <c r="I38" s="319"/>
    </row>
    <row r="39" spans="1:9" ht="15" customHeight="1">
      <c r="A39" s="371" t="s">
        <v>174</v>
      </c>
      <c r="B39" s="372"/>
      <c r="C39" s="317"/>
      <c r="D39" s="317"/>
      <c r="E39" s="318">
        <f t="shared" si="6"/>
        <v>0</v>
      </c>
      <c r="F39" s="319">
        <f t="shared" ref="F39:F41" si="9">0.13*(E39)</f>
        <v>0</v>
      </c>
      <c r="G39" s="320">
        <f t="shared" ref="G39:G41" si="10">+E39+F39</f>
        <v>0</v>
      </c>
      <c r="H39" s="321"/>
      <c r="I39" s="319"/>
    </row>
    <row r="40" spans="1:9" ht="15" customHeight="1">
      <c r="A40" s="371" t="s">
        <v>175</v>
      </c>
      <c r="B40" s="372"/>
      <c r="C40" s="317"/>
      <c r="D40" s="317"/>
      <c r="E40" s="318">
        <f t="shared" si="6"/>
        <v>0</v>
      </c>
      <c r="F40" s="319">
        <f t="shared" si="9"/>
        <v>0</v>
      </c>
      <c r="G40" s="320">
        <f t="shared" si="10"/>
        <v>0</v>
      </c>
      <c r="H40" s="321"/>
      <c r="I40" s="319"/>
    </row>
    <row r="41" spans="1:9" ht="15" customHeight="1">
      <c r="A41" s="371" t="s">
        <v>176</v>
      </c>
      <c r="B41" s="372"/>
      <c r="C41" s="317"/>
      <c r="D41" s="317"/>
      <c r="E41" s="318">
        <f t="shared" si="6"/>
        <v>0</v>
      </c>
      <c r="F41" s="319">
        <f t="shared" si="9"/>
        <v>0</v>
      </c>
      <c r="G41" s="320">
        <f t="shared" si="10"/>
        <v>0</v>
      </c>
      <c r="H41" s="321"/>
      <c r="I41" s="319"/>
    </row>
    <row r="42" spans="1:9" ht="15" customHeight="1">
      <c r="A42" s="371"/>
      <c r="B42" s="372"/>
      <c r="C42" s="375"/>
      <c r="D42" s="375"/>
      <c r="E42" s="318"/>
      <c r="F42" s="319"/>
      <c r="G42" s="320"/>
      <c r="H42" s="321"/>
      <c r="I42" s="319"/>
    </row>
    <row r="43" spans="1:9" ht="15" customHeight="1">
      <c r="A43" s="371" t="s">
        <v>177</v>
      </c>
      <c r="B43" s="372"/>
      <c r="C43" s="317"/>
      <c r="D43" s="317"/>
      <c r="E43" s="318">
        <f>SUM(C43:D43)</f>
        <v>0</v>
      </c>
      <c r="F43" s="319">
        <f t="shared" ref="F43:F45" si="11">0.13*(E43)</f>
        <v>0</v>
      </c>
      <c r="G43" s="320">
        <f t="shared" ref="G43:G45" si="12">+E43+F43</f>
        <v>0</v>
      </c>
      <c r="H43" s="321"/>
      <c r="I43" s="319"/>
    </row>
    <row r="44" spans="1:9" ht="15" customHeight="1">
      <c r="A44" s="371" t="s">
        <v>178</v>
      </c>
      <c r="B44" s="372"/>
      <c r="C44" s="317"/>
      <c r="D44" s="317"/>
      <c r="E44" s="318">
        <f>SUM(C44:D44)</f>
        <v>0</v>
      </c>
      <c r="F44" s="319">
        <f t="shared" si="11"/>
        <v>0</v>
      </c>
      <c r="G44" s="320">
        <f t="shared" si="12"/>
        <v>0</v>
      </c>
      <c r="H44" s="321"/>
      <c r="I44" s="319"/>
    </row>
    <row r="45" spans="1:9" ht="15" customHeight="1">
      <c r="A45" s="371" t="s">
        <v>179</v>
      </c>
      <c r="B45" s="372"/>
      <c r="C45" s="317"/>
      <c r="D45" s="317"/>
      <c r="E45" s="318">
        <f>SUM(C45:D45)</f>
        <v>0</v>
      </c>
      <c r="F45" s="319">
        <f t="shared" si="11"/>
        <v>0</v>
      </c>
      <c r="G45" s="320">
        <f t="shared" si="12"/>
        <v>0</v>
      </c>
      <c r="H45" s="321"/>
      <c r="I45" s="319"/>
    </row>
    <row r="46" spans="1:9" ht="15" customHeight="1">
      <c r="A46" s="371"/>
      <c r="B46" s="372"/>
      <c r="C46" s="317"/>
      <c r="D46" s="317"/>
      <c r="E46" s="318"/>
      <c r="F46" s="319"/>
      <c r="G46" s="320"/>
      <c r="H46" s="321"/>
      <c r="I46" s="319"/>
    </row>
    <row r="47" spans="1:9" s="336" customFormat="1" ht="15" customHeight="1">
      <c r="A47" s="376" t="s">
        <v>180</v>
      </c>
      <c r="B47" s="377"/>
      <c r="C47" s="317"/>
      <c r="D47" s="317"/>
      <c r="E47" s="318">
        <f>SUM(C47:D47)</f>
        <v>0</v>
      </c>
      <c r="F47" s="333">
        <f t="shared" ref="F47:F49" si="13">0.13*(E47)</f>
        <v>0</v>
      </c>
      <c r="G47" s="334">
        <f t="shared" ref="G47:G49" si="14">+E47+F47</f>
        <v>0</v>
      </c>
      <c r="H47" s="335"/>
      <c r="I47" s="333"/>
    </row>
    <row r="48" spans="1:9" s="336" customFormat="1" ht="15" customHeight="1">
      <c r="A48" s="376" t="s">
        <v>181</v>
      </c>
      <c r="B48" s="377"/>
      <c r="C48" s="317"/>
      <c r="D48" s="317"/>
      <c r="E48" s="318">
        <f>SUM(C48:D48)</f>
        <v>0</v>
      </c>
      <c r="F48" s="333">
        <f t="shared" si="13"/>
        <v>0</v>
      </c>
      <c r="G48" s="334">
        <f t="shared" si="14"/>
        <v>0</v>
      </c>
      <c r="H48" s="335"/>
      <c r="I48" s="333"/>
    </row>
    <row r="49" spans="1:9" s="336" customFormat="1" ht="15" customHeight="1">
      <c r="A49" s="376" t="s">
        <v>182</v>
      </c>
      <c r="B49" s="377"/>
      <c r="C49" s="317"/>
      <c r="D49" s="317"/>
      <c r="E49" s="318">
        <f>SUM(C49:D49)</f>
        <v>0</v>
      </c>
      <c r="F49" s="333">
        <f t="shared" si="13"/>
        <v>0</v>
      </c>
      <c r="G49" s="334">
        <f t="shared" si="14"/>
        <v>0</v>
      </c>
      <c r="H49" s="335"/>
      <c r="I49" s="333"/>
    </row>
    <row r="50" spans="1:9" s="336" customFormat="1" ht="15" customHeight="1">
      <c r="A50" s="376"/>
      <c r="B50" s="377"/>
      <c r="C50" s="338"/>
      <c r="D50" s="338"/>
      <c r="E50" s="318"/>
      <c r="F50" s="333"/>
      <c r="G50" s="334"/>
      <c r="H50" s="335"/>
      <c r="I50" s="333"/>
    </row>
    <row r="51" spans="1:9" s="336" customFormat="1" ht="15" customHeight="1">
      <c r="A51" s="376" t="s">
        <v>183</v>
      </c>
      <c r="B51" s="377"/>
      <c r="C51" s="332"/>
      <c r="D51" s="332"/>
      <c r="E51" s="318">
        <f>SUM(C51:D51)</f>
        <v>0</v>
      </c>
      <c r="F51" s="333">
        <f>0.13*(E51)</f>
        <v>0</v>
      </c>
      <c r="G51" s="334">
        <f>+E51+F51</f>
        <v>0</v>
      </c>
      <c r="H51" s="335"/>
      <c r="I51" s="333"/>
    </row>
    <row r="52" spans="1:9" s="336" customFormat="1" ht="15" customHeight="1">
      <c r="A52" s="376" t="s">
        <v>184</v>
      </c>
      <c r="B52" s="377"/>
      <c r="C52" s="332"/>
      <c r="D52" s="332"/>
      <c r="E52" s="318">
        <f>SUM(C52:D52)</f>
        <v>0</v>
      </c>
      <c r="F52" s="333">
        <f>0.13*(E52)</f>
        <v>0</v>
      </c>
      <c r="G52" s="334">
        <f>+E52+F52</f>
        <v>0</v>
      </c>
      <c r="H52" s="335"/>
      <c r="I52" s="333"/>
    </row>
    <row r="53" spans="1:9" s="336" customFormat="1" ht="15" customHeight="1">
      <c r="A53" s="376" t="s">
        <v>185</v>
      </c>
      <c r="B53" s="377"/>
      <c r="C53" s="332"/>
      <c r="D53" s="332"/>
      <c r="E53" s="318">
        <f>SUM(C53:D53)</f>
        <v>0</v>
      </c>
      <c r="F53" s="333">
        <f>0.13*(E53)</f>
        <v>0</v>
      </c>
      <c r="G53" s="334">
        <f>+E53+F53</f>
        <v>0</v>
      </c>
      <c r="H53" s="335"/>
      <c r="I53" s="333"/>
    </row>
    <row r="54" spans="1:9" s="336" customFormat="1" ht="15" customHeight="1">
      <c r="A54" s="378"/>
      <c r="B54" s="379"/>
      <c r="C54" s="381"/>
      <c r="D54" s="381"/>
      <c r="E54" s="382"/>
      <c r="F54" s="380"/>
      <c r="G54" s="383"/>
      <c r="H54" s="384"/>
      <c r="I54" s="383"/>
    </row>
    <row r="55" spans="1:9" s="336" customFormat="1" ht="15" customHeight="1">
      <c r="A55" s="378"/>
      <c r="B55" s="379"/>
      <c r="C55" s="381"/>
      <c r="D55" s="381"/>
      <c r="E55" s="382"/>
      <c r="F55" s="380"/>
      <c r="G55" s="383"/>
      <c r="H55" s="384"/>
      <c r="I55" s="383"/>
    </row>
    <row r="56" spans="1:9" s="336" customFormat="1" ht="15" customHeight="1">
      <c r="A56" s="378"/>
      <c r="B56" s="379"/>
      <c r="C56" s="381"/>
      <c r="D56" s="381"/>
      <c r="E56" s="382"/>
      <c r="F56" s="380"/>
      <c r="G56" s="383"/>
      <c r="H56" s="384"/>
      <c r="I56" s="383"/>
    </row>
    <row r="57" spans="1:9" s="336" customFormat="1" ht="15" customHeight="1">
      <c r="A57" s="378"/>
      <c r="B57" s="379"/>
      <c r="C57" s="381"/>
      <c r="D57" s="381"/>
      <c r="E57" s="382"/>
      <c r="F57" s="380"/>
      <c r="G57" s="383"/>
      <c r="H57" s="384"/>
      <c r="I57" s="383"/>
    </row>
    <row r="58" spans="1:9" s="336" customFormat="1" ht="15" customHeight="1">
      <c r="A58" s="378"/>
      <c r="B58" s="379"/>
      <c r="C58" s="381"/>
      <c r="D58" s="381"/>
      <c r="E58" s="382"/>
      <c r="F58" s="380"/>
      <c r="G58" s="383"/>
      <c r="H58" s="384"/>
      <c r="I58" s="383"/>
    </row>
    <row r="59" spans="1:9" s="336" customFormat="1" ht="15" customHeight="1">
      <c r="A59" s="378"/>
      <c r="B59" s="379"/>
      <c r="C59" s="381"/>
      <c r="D59" s="381"/>
      <c r="E59" s="382"/>
      <c r="F59" s="380"/>
      <c r="G59" s="383"/>
      <c r="H59" s="384"/>
      <c r="I59" s="383"/>
    </row>
    <row r="60" spans="1:9" s="336" customFormat="1" ht="15" customHeight="1">
      <c r="A60" s="378"/>
      <c r="B60" s="379"/>
      <c r="C60" s="381"/>
      <c r="D60" s="381"/>
      <c r="E60" s="382"/>
      <c r="F60" s="380"/>
      <c r="G60" s="383"/>
      <c r="H60" s="384"/>
      <c r="I60" s="383"/>
    </row>
    <row r="61" spans="1:9" s="336" customFormat="1" ht="15" customHeight="1">
      <c r="A61" s="378"/>
      <c r="B61" s="379"/>
      <c r="C61" s="381"/>
      <c r="D61" s="381"/>
      <c r="E61" s="382"/>
      <c r="F61" s="380"/>
      <c r="G61" s="383"/>
      <c r="H61" s="384"/>
      <c r="I61" s="383"/>
    </row>
    <row r="62" spans="1:9" s="336" customFormat="1" ht="15" customHeight="1" thickBot="1">
      <c r="A62" s="596"/>
      <c r="B62" s="597"/>
      <c r="C62" s="597"/>
      <c r="D62" s="597"/>
      <c r="E62" s="597"/>
      <c r="F62" s="597"/>
      <c r="G62" s="597"/>
      <c r="H62" s="597"/>
      <c r="I62" s="598"/>
    </row>
    <row r="63" spans="1:9" ht="14.25" customHeight="1" thickTop="1">
      <c r="A63" s="343"/>
      <c r="B63" s="344"/>
      <c r="C63" s="344"/>
      <c r="D63" s="344"/>
      <c r="E63" s="344"/>
      <c r="F63" s="344"/>
      <c r="G63" s="344"/>
      <c r="H63" s="344"/>
      <c r="I63" s="345" t="s">
        <v>1</v>
      </c>
    </row>
    <row r="64" spans="1:9" ht="15" customHeight="1">
      <c r="A64" s="346"/>
      <c r="B64" s="347" t="s">
        <v>17</v>
      </c>
      <c r="C64" s="348"/>
      <c r="D64" s="348"/>
      <c r="E64" s="348"/>
      <c r="F64" s="348"/>
      <c r="G64" s="348"/>
      <c r="H64" s="348"/>
      <c r="I64" s="349"/>
    </row>
    <row r="65" spans="1:9" ht="14.25" customHeight="1">
      <c r="A65" s="346"/>
      <c r="B65" s="348"/>
      <c r="C65" s="348"/>
      <c r="D65" s="348"/>
      <c r="E65" s="348"/>
      <c r="F65" s="348"/>
      <c r="G65" s="348"/>
      <c r="H65" s="348"/>
      <c r="I65" s="349"/>
    </row>
    <row r="66" spans="1:9" ht="14.25" customHeight="1">
      <c r="A66" s="343" t="s">
        <v>264</v>
      </c>
      <c r="B66" s="348"/>
      <c r="C66" s="348"/>
      <c r="D66" s="348"/>
      <c r="E66" s="348"/>
      <c r="F66" s="348"/>
      <c r="G66" s="348"/>
      <c r="H66" s="348"/>
      <c r="I66" s="349"/>
    </row>
    <row r="67" spans="1:9" ht="15.75" customHeight="1">
      <c r="A67" s="343" t="s">
        <v>22</v>
      </c>
      <c r="B67" s="348"/>
      <c r="C67" s="348"/>
      <c r="D67" s="348"/>
      <c r="E67" s="348"/>
      <c r="F67" s="348"/>
      <c r="G67" s="348"/>
      <c r="H67" s="348"/>
      <c r="I67" s="349"/>
    </row>
    <row r="68" spans="1:9" ht="17.25" customHeight="1">
      <c r="A68" s="343" t="s">
        <v>23</v>
      </c>
      <c r="B68" s="350"/>
      <c r="C68" s="351"/>
      <c r="D68" s="351"/>
      <c r="E68" s="351"/>
      <c r="F68" s="348"/>
      <c r="G68" s="348"/>
      <c r="H68" s="348"/>
      <c r="I68" s="349"/>
    </row>
    <row r="69" spans="1:9" ht="15.75" customHeight="1">
      <c r="A69" s="352" t="s">
        <v>24</v>
      </c>
      <c r="B69" s="348"/>
      <c r="C69" s="348"/>
      <c r="D69" s="348"/>
      <c r="E69" s="348"/>
      <c r="F69" s="348"/>
      <c r="G69" s="351"/>
      <c r="H69" s="351"/>
      <c r="I69" s="353"/>
    </row>
    <row r="70" spans="1:9" ht="18.75" customHeight="1">
      <c r="A70" s="352" t="s">
        <v>25</v>
      </c>
      <c r="B70" s="348"/>
      <c r="C70" s="351"/>
      <c r="D70" s="351"/>
      <c r="E70" s="351"/>
      <c r="F70" s="351"/>
      <c r="G70" s="348"/>
      <c r="H70" s="348"/>
      <c r="I70" s="349"/>
    </row>
    <row r="71" spans="1:9" ht="14.25" customHeight="1">
      <c r="A71" s="343" t="s">
        <v>26</v>
      </c>
      <c r="B71" s="348"/>
      <c r="C71" s="348"/>
      <c r="D71" s="348"/>
      <c r="E71" s="348"/>
      <c r="F71" s="348"/>
      <c r="G71" s="348"/>
      <c r="H71" s="348"/>
      <c r="I71" s="349"/>
    </row>
    <row r="72" spans="1:9" ht="14.25" customHeight="1">
      <c r="A72" s="343" t="s">
        <v>27</v>
      </c>
      <c r="B72" s="348"/>
      <c r="C72" s="348"/>
      <c r="D72" s="348"/>
      <c r="E72" s="348"/>
      <c r="F72" s="348"/>
      <c r="G72" s="348"/>
      <c r="H72" s="348"/>
      <c r="I72" s="349"/>
    </row>
    <row r="73" spans="1:9" ht="15" customHeight="1">
      <c r="A73" s="343" t="s">
        <v>28</v>
      </c>
      <c r="B73" s="348"/>
      <c r="C73" s="348"/>
      <c r="D73" s="348"/>
      <c r="E73" s="348"/>
      <c r="F73" s="348"/>
      <c r="G73" s="348"/>
      <c r="H73" s="348"/>
      <c r="I73" s="349"/>
    </row>
    <row r="74" spans="1:9" ht="13.5" customHeight="1">
      <c r="A74" s="352" t="s">
        <v>29</v>
      </c>
      <c r="B74" s="348"/>
      <c r="C74" s="348"/>
      <c r="D74" s="348"/>
      <c r="E74" s="348"/>
      <c r="F74" s="162" t="s">
        <v>301</v>
      </c>
      <c r="G74" s="354"/>
      <c r="H74" s="354"/>
      <c r="I74" s="355"/>
    </row>
    <row r="75" spans="1:9" ht="10.5" customHeight="1">
      <c r="A75" s="343"/>
      <c r="B75" s="344"/>
      <c r="C75" s="344"/>
      <c r="D75" s="344"/>
      <c r="E75" s="344"/>
      <c r="F75" s="344"/>
      <c r="G75" s="344"/>
      <c r="H75" s="344"/>
      <c r="I75" s="349"/>
    </row>
    <row r="76" spans="1:9" ht="15.75" customHeight="1">
      <c r="A76" s="356" t="s">
        <v>16</v>
      </c>
      <c r="B76" s="250"/>
      <c r="C76" s="357">
        <v>60</v>
      </c>
      <c r="D76" s="250" t="s">
        <v>11</v>
      </c>
      <c r="F76" s="354" t="s">
        <v>46</v>
      </c>
      <c r="G76" s="354"/>
      <c r="H76" s="354"/>
      <c r="I76" s="355"/>
    </row>
    <row r="77" spans="1:9" ht="12" customHeight="1" thickBot="1">
      <c r="A77" s="358"/>
      <c r="B77" s="359"/>
      <c r="C77" s="359"/>
      <c r="D77" s="359"/>
      <c r="E77" s="359"/>
      <c r="F77" s="359"/>
      <c r="G77" s="359"/>
      <c r="H77" s="359"/>
      <c r="I77" s="360"/>
    </row>
    <row r="78" spans="1:9" ht="12" customHeight="1" thickTop="1"/>
    <row r="79" spans="1:9" ht="12" customHeight="1"/>
    <row r="80" spans="1:9" ht="16.5" customHeight="1"/>
    <row r="81" ht="12" customHeight="1"/>
    <row r="82" ht="15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9" customHeight="1"/>
    <row r="95" ht="12.75" customHeight="1"/>
    <row r="96" ht="16.5" customHeight="1"/>
    <row r="97" ht="12" customHeight="1"/>
    <row r="98" ht="12" customHeight="1"/>
    <row r="99" ht="12" customHeight="1"/>
    <row r="100" ht="12.75" customHeight="1"/>
    <row r="101" ht="12" customHeight="1"/>
    <row r="102" ht="12" customHeight="1"/>
    <row r="103" ht="12" customHeight="1"/>
    <row r="104" ht="9" customHeight="1"/>
    <row r="105" ht="12" customHeight="1"/>
  </sheetData>
  <mergeCells count="9">
    <mergeCell ref="C2:F2"/>
    <mergeCell ref="H12:I12"/>
    <mergeCell ref="C13:D13"/>
    <mergeCell ref="A62:I62"/>
    <mergeCell ref="A17:I17"/>
    <mergeCell ref="H4:I4"/>
    <mergeCell ref="H26:I28"/>
    <mergeCell ref="G6:I6"/>
    <mergeCell ref="H3:I3"/>
  </mergeCells>
  <printOptions horizontalCentered="1"/>
  <pageMargins left="0.25" right="0.25" top="0.75" bottom="0.75" header="0.3" footer="0.3"/>
  <pageSetup paperSize="5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1"/>
  <sheetViews>
    <sheetView view="pageBreakPreview" zoomScaleNormal="100" zoomScaleSheetLayoutView="100" workbookViewId="0">
      <selection activeCell="F6" sqref="F6:H6"/>
    </sheetView>
  </sheetViews>
  <sheetFormatPr defaultColWidth="9.6640625" defaultRowHeight="15"/>
  <cols>
    <col min="1" max="1" width="24.109375" customWidth="1"/>
    <col min="2" max="2" width="8.77734375" customWidth="1"/>
    <col min="3" max="8" width="10.77734375" customWidth="1"/>
  </cols>
  <sheetData>
    <row r="1" spans="1:8" ht="11.25" customHeight="1" thickTop="1">
      <c r="A1" s="1"/>
      <c r="B1" s="2"/>
      <c r="C1" s="2"/>
      <c r="D1" s="2"/>
      <c r="E1" s="2"/>
      <c r="F1" s="2"/>
      <c r="G1" s="2"/>
      <c r="H1" s="3"/>
    </row>
    <row r="2" spans="1:8" ht="21" customHeight="1">
      <c r="A2" s="78"/>
      <c r="B2" s="79"/>
      <c r="C2" s="575" t="s">
        <v>31</v>
      </c>
      <c r="D2" s="575"/>
      <c r="E2" s="576"/>
      <c r="F2" s="576"/>
      <c r="G2" s="79"/>
      <c r="H2" s="96"/>
    </row>
    <row r="3" spans="1:8" ht="14.25" customHeight="1">
      <c r="A3" s="77"/>
      <c r="B3" s="31"/>
      <c r="C3" s="31"/>
      <c r="D3" s="31"/>
      <c r="E3" s="31"/>
      <c r="F3" s="32" t="s">
        <v>0</v>
      </c>
      <c r="G3" s="417">
        <f>'100 Series '!H3</f>
        <v>43922</v>
      </c>
      <c r="H3" s="60"/>
    </row>
    <row r="4" spans="1:8" ht="15" customHeight="1">
      <c r="A4" s="93" t="s">
        <v>18</v>
      </c>
      <c r="B4" s="104" t="str">
        <f>'800 Series '!B4</f>
        <v>PLACE ST THOMAS &amp; RATHWELL LANDING</v>
      </c>
      <c r="C4" s="66"/>
      <c r="D4" s="66"/>
      <c r="E4" s="66"/>
      <c r="F4" s="64"/>
      <c r="G4" s="64"/>
      <c r="H4" s="65"/>
    </row>
    <row r="5" spans="1:8" ht="15" customHeight="1">
      <c r="A5" s="93" t="s">
        <v>19</v>
      </c>
      <c r="B5" s="97" t="s">
        <v>186</v>
      </c>
      <c r="C5" s="98"/>
      <c r="D5" s="35"/>
      <c r="E5" s="33"/>
      <c r="F5" s="33" t="s">
        <v>2</v>
      </c>
      <c r="G5" s="62">
        <f>'800 Series '!H5</f>
        <v>0</v>
      </c>
      <c r="H5" s="63"/>
    </row>
    <row r="6" spans="1:8" ht="15" customHeight="1">
      <c r="A6" s="93"/>
      <c r="B6" s="33" t="s">
        <v>1</v>
      </c>
      <c r="C6" s="33"/>
      <c r="D6" s="33"/>
      <c r="E6" s="33"/>
      <c r="F6" s="604"/>
      <c r="G6" s="604"/>
      <c r="H6" s="605"/>
    </row>
    <row r="7" spans="1:8" ht="8.1" customHeight="1">
      <c r="A7" s="93"/>
      <c r="B7" s="33"/>
      <c r="C7" s="33"/>
      <c r="D7" s="33"/>
      <c r="E7" s="33"/>
      <c r="F7" s="442"/>
      <c r="G7" s="442"/>
      <c r="H7" s="443"/>
    </row>
    <row r="8" spans="1:8" ht="15" customHeight="1">
      <c r="A8" s="93" t="s">
        <v>3</v>
      </c>
      <c r="B8" s="75">
        <f>'100 Series '!B7</f>
        <v>0</v>
      </c>
      <c r="C8" s="8"/>
      <c r="D8" s="5"/>
      <c r="E8" s="75"/>
      <c r="F8" s="33"/>
      <c r="G8" s="33"/>
      <c r="H8" s="6"/>
    </row>
    <row r="9" spans="1:8" ht="15" customHeight="1">
      <c r="A9" s="93"/>
      <c r="B9" s="75">
        <f>'100 Series '!B8</f>
        <v>0</v>
      </c>
      <c r="C9" s="75"/>
      <c r="D9" s="75"/>
      <c r="E9" s="75"/>
      <c r="F9" s="33" t="s">
        <v>4</v>
      </c>
      <c r="G9" s="35"/>
      <c r="H9" s="6"/>
    </row>
    <row r="10" spans="1:8" ht="15" customHeight="1">
      <c r="A10" s="93" t="s">
        <v>20</v>
      </c>
      <c r="B10" s="101" t="s">
        <v>34</v>
      </c>
      <c r="C10" s="33"/>
      <c r="D10" s="33"/>
      <c r="E10" s="34"/>
      <c r="F10" s="62" t="str">
        <f>'100 Series '!G9</f>
        <v>April 1, 2020 to March 31, 2021</v>
      </c>
      <c r="G10" s="5"/>
      <c r="H10" s="50"/>
    </row>
    <row r="11" spans="1:8" ht="15" customHeight="1" thickBot="1">
      <c r="A11" s="7"/>
      <c r="B11" s="35"/>
      <c r="C11" s="33"/>
      <c r="D11" s="33"/>
      <c r="E11" s="34"/>
      <c r="F11" s="36"/>
      <c r="G11" s="33"/>
      <c r="H11" s="6"/>
    </row>
    <row r="12" spans="1:8" ht="15" customHeight="1" thickTop="1" thickBot="1">
      <c r="A12" s="37"/>
      <c r="B12" s="22" t="s">
        <v>1</v>
      </c>
      <c r="C12" s="23" t="s">
        <v>1</v>
      </c>
      <c r="D12" s="23"/>
      <c r="E12" s="26" t="s">
        <v>1</v>
      </c>
      <c r="F12" s="80" t="s">
        <v>5</v>
      </c>
      <c r="G12" s="24" t="s">
        <v>30</v>
      </c>
      <c r="H12" s="38" t="s">
        <v>6</v>
      </c>
    </row>
    <row r="13" spans="1:8" ht="15" customHeight="1" thickTop="1">
      <c r="A13" s="39" t="s">
        <v>7</v>
      </c>
      <c r="B13" s="54" t="s">
        <v>13</v>
      </c>
      <c r="C13" s="51"/>
      <c r="D13" s="51"/>
      <c r="E13" s="51"/>
      <c r="F13" s="81" t="s">
        <v>12</v>
      </c>
      <c r="G13" s="103">
        <v>0.13</v>
      </c>
      <c r="H13" s="40"/>
    </row>
    <row r="14" spans="1:8" ht="15" customHeight="1">
      <c r="A14" s="41" t="s">
        <v>1</v>
      </c>
      <c r="B14" s="55" t="s">
        <v>14</v>
      </c>
      <c r="C14" s="51" t="s">
        <v>36</v>
      </c>
      <c r="D14" s="51"/>
      <c r="E14" s="51"/>
      <c r="F14" s="82"/>
      <c r="G14" s="30"/>
      <c r="H14" s="42"/>
    </row>
    <row r="15" spans="1:8" ht="15" customHeight="1">
      <c r="A15" s="43" t="s">
        <v>8</v>
      </c>
      <c r="B15" s="88" t="s">
        <v>15</v>
      </c>
      <c r="C15" s="52">
        <v>680</v>
      </c>
      <c r="D15" s="52"/>
      <c r="E15" s="52"/>
      <c r="F15" s="82" t="s">
        <v>1</v>
      </c>
      <c r="G15" s="30" t="s">
        <v>1</v>
      </c>
      <c r="H15" s="42" t="s">
        <v>1</v>
      </c>
    </row>
    <row r="16" spans="1:8" ht="15" customHeight="1" thickBot="1">
      <c r="A16" s="44" t="s">
        <v>1</v>
      </c>
      <c r="B16" s="89" t="s">
        <v>1</v>
      </c>
      <c r="C16" s="53"/>
      <c r="D16" s="53"/>
      <c r="E16" s="53"/>
      <c r="F16" s="83"/>
      <c r="G16" s="29"/>
      <c r="H16" s="21"/>
    </row>
    <row r="17" spans="1:9" ht="15" customHeight="1" thickTop="1">
      <c r="A17" s="25" t="s">
        <v>9</v>
      </c>
      <c r="B17" s="9"/>
      <c r="C17" s="9"/>
      <c r="D17" s="9"/>
      <c r="E17" s="99"/>
      <c r="F17" s="99"/>
      <c r="G17" s="10"/>
      <c r="H17" s="27"/>
    </row>
    <row r="18" spans="1:9" ht="23.25" customHeight="1">
      <c r="A18" s="588" t="s">
        <v>157</v>
      </c>
      <c r="B18" s="589"/>
      <c r="C18" s="589"/>
      <c r="D18" s="589"/>
      <c r="E18" s="589"/>
      <c r="F18" s="589"/>
      <c r="G18" s="589"/>
      <c r="H18" s="589"/>
    </row>
    <row r="19" spans="1:9" ht="8.1" customHeight="1">
      <c r="A19" s="622" t="s">
        <v>1</v>
      </c>
      <c r="B19" s="623"/>
      <c r="C19" s="623"/>
      <c r="D19" s="623"/>
      <c r="E19" s="623"/>
      <c r="F19" s="623"/>
      <c r="G19" s="623"/>
      <c r="H19" s="624"/>
      <c r="I19" s="203"/>
    </row>
    <row r="20" spans="1:9" ht="15" customHeight="1">
      <c r="A20" s="76" t="s">
        <v>187</v>
      </c>
      <c r="B20" s="61">
        <v>1353</v>
      </c>
      <c r="C20" s="72"/>
      <c r="D20" s="72"/>
      <c r="E20" s="202"/>
      <c r="F20" s="130">
        <f>C20</f>
        <v>0</v>
      </c>
      <c r="G20" s="117">
        <f>+F20*0.13</f>
        <v>0</v>
      </c>
      <c r="H20" s="118">
        <f>+F20+G20</f>
        <v>0</v>
      </c>
    </row>
    <row r="21" spans="1:9" ht="15" customHeight="1">
      <c r="A21" s="76" t="s">
        <v>188</v>
      </c>
      <c r="B21" s="61">
        <v>1353</v>
      </c>
      <c r="C21" s="72"/>
      <c r="D21" s="72"/>
      <c r="E21" s="202"/>
      <c r="F21" s="130">
        <f>C21</f>
        <v>0</v>
      </c>
      <c r="G21" s="117">
        <f t="shared" ref="G21" si="0">+F21*0.13</f>
        <v>0</v>
      </c>
      <c r="H21" s="118">
        <f t="shared" ref="H21" si="1">+F21+G21</f>
        <v>0</v>
      </c>
    </row>
    <row r="22" spans="1:9" ht="8.1" customHeight="1">
      <c r="A22" s="622"/>
      <c r="B22" s="623"/>
      <c r="C22" s="623"/>
      <c r="D22" s="623"/>
      <c r="E22" s="623"/>
      <c r="F22" s="623"/>
      <c r="G22" s="623"/>
      <c r="H22" s="624"/>
      <c r="I22" s="203"/>
    </row>
    <row r="23" spans="1:9" ht="15" customHeight="1">
      <c r="A23" s="76" t="s">
        <v>189</v>
      </c>
      <c r="B23" s="61">
        <v>1829</v>
      </c>
      <c r="C23" s="72"/>
      <c r="D23" s="72"/>
      <c r="E23" s="202"/>
      <c r="F23" s="130">
        <f>C23</f>
        <v>0</v>
      </c>
      <c r="G23" s="117">
        <f t="shared" ref="G23:G25" si="2">+F23*0.13</f>
        <v>0</v>
      </c>
      <c r="H23" s="118">
        <f t="shared" ref="H23:H25" si="3">+F23+G23</f>
        <v>0</v>
      </c>
    </row>
    <row r="24" spans="1:9" ht="15" customHeight="1">
      <c r="A24" s="76" t="s">
        <v>190</v>
      </c>
      <c r="B24" s="61">
        <v>1829</v>
      </c>
      <c r="C24" s="72"/>
      <c r="D24" s="72"/>
      <c r="E24" s="202"/>
      <c r="F24" s="130">
        <f>C24</f>
        <v>0</v>
      </c>
      <c r="G24" s="117">
        <f t="shared" si="2"/>
        <v>0</v>
      </c>
      <c r="H24" s="118">
        <f t="shared" si="3"/>
        <v>0</v>
      </c>
    </row>
    <row r="25" spans="1:9" ht="15" customHeight="1">
      <c r="A25" s="76" t="s">
        <v>191</v>
      </c>
      <c r="B25" s="61">
        <v>1829</v>
      </c>
      <c r="C25" s="72"/>
      <c r="D25" s="72"/>
      <c r="E25" s="202"/>
      <c r="F25" s="130">
        <f>C25</f>
        <v>0</v>
      </c>
      <c r="G25" s="117">
        <f t="shared" si="2"/>
        <v>0</v>
      </c>
      <c r="H25" s="118">
        <f t="shared" si="3"/>
        <v>0</v>
      </c>
    </row>
    <row r="26" spans="1:9" ht="8.1" customHeight="1">
      <c r="A26" s="622"/>
      <c r="B26" s="623"/>
      <c r="C26" s="623"/>
      <c r="D26" s="623"/>
      <c r="E26" s="623"/>
      <c r="F26" s="623"/>
      <c r="G26" s="623"/>
      <c r="H26" s="624"/>
      <c r="I26" s="203"/>
    </row>
    <row r="27" spans="1:9" ht="15" customHeight="1">
      <c r="A27" s="76" t="s">
        <v>192</v>
      </c>
      <c r="B27" s="61">
        <v>1836</v>
      </c>
      <c r="C27" s="72"/>
      <c r="D27" s="72"/>
      <c r="E27" s="202"/>
      <c r="F27" s="130">
        <f t="shared" ref="F27:F32" si="4">C27</f>
        <v>0</v>
      </c>
      <c r="G27" s="117">
        <f t="shared" ref="G27:G32" si="5">+F27*0.13</f>
        <v>0</v>
      </c>
      <c r="H27" s="118">
        <f t="shared" ref="H27:H32" si="6">+F27+G27</f>
        <v>0</v>
      </c>
    </row>
    <row r="28" spans="1:9" ht="15" customHeight="1">
      <c r="A28" s="76" t="s">
        <v>193</v>
      </c>
      <c r="B28" s="61">
        <v>1836</v>
      </c>
      <c r="C28" s="72"/>
      <c r="D28" s="72"/>
      <c r="E28" s="202"/>
      <c r="F28" s="130">
        <f t="shared" si="4"/>
        <v>0</v>
      </c>
      <c r="G28" s="117">
        <f t="shared" si="5"/>
        <v>0</v>
      </c>
      <c r="H28" s="118">
        <f t="shared" si="6"/>
        <v>0</v>
      </c>
    </row>
    <row r="29" spans="1:9" ht="15" customHeight="1">
      <c r="A29" s="76" t="s">
        <v>194</v>
      </c>
      <c r="B29" s="61">
        <v>1836</v>
      </c>
      <c r="C29" s="72"/>
      <c r="D29" s="72"/>
      <c r="E29" s="202"/>
      <c r="F29" s="130">
        <f t="shared" si="4"/>
        <v>0</v>
      </c>
      <c r="G29" s="117">
        <f t="shared" si="5"/>
        <v>0</v>
      </c>
      <c r="H29" s="118">
        <f t="shared" si="6"/>
        <v>0</v>
      </c>
    </row>
    <row r="30" spans="1:9" ht="15" customHeight="1">
      <c r="A30" s="76" t="s">
        <v>195</v>
      </c>
      <c r="B30" s="61">
        <v>1836</v>
      </c>
      <c r="C30" s="72"/>
      <c r="D30" s="72"/>
      <c r="E30" s="202"/>
      <c r="F30" s="130">
        <f t="shared" si="4"/>
        <v>0</v>
      </c>
      <c r="G30" s="117">
        <f t="shared" si="5"/>
        <v>0</v>
      </c>
      <c r="H30" s="118">
        <f t="shared" si="6"/>
        <v>0</v>
      </c>
    </row>
    <row r="31" spans="1:9" ht="15" customHeight="1">
      <c r="A31" s="76" t="s">
        <v>196</v>
      </c>
      <c r="B31" s="61">
        <v>1836</v>
      </c>
      <c r="C31" s="72"/>
      <c r="D31" s="72"/>
      <c r="E31" s="202"/>
      <c r="F31" s="130">
        <f t="shared" si="4"/>
        <v>0</v>
      </c>
      <c r="G31" s="117">
        <f t="shared" si="5"/>
        <v>0</v>
      </c>
      <c r="H31" s="118">
        <f t="shared" si="6"/>
        <v>0</v>
      </c>
    </row>
    <row r="32" spans="1:9" ht="15" customHeight="1">
      <c r="A32" s="76" t="s">
        <v>197</v>
      </c>
      <c r="B32" s="61">
        <v>1836</v>
      </c>
      <c r="C32" s="72"/>
      <c r="D32" s="72"/>
      <c r="E32" s="202"/>
      <c r="F32" s="130">
        <f t="shared" si="4"/>
        <v>0</v>
      </c>
      <c r="G32" s="117">
        <f t="shared" si="5"/>
        <v>0</v>
      </c>
      <c r="H32" s="118">
        <f t="shared" si="6"/>
        <v>0</v>
      </c>
    </row>
    <row r="33" spans="1:9" ht="8.1" customHeight="1">
      <c r="A33" s="622"/>
      <c r="B33" s="623"/>
      <c r="C33" s="623"/>
      <c r="D33" s="623"/>
      <c r="E33" s="623"/>
      <c r="F33" s="623"/>
      <c r="G33" s="623"/>
      <c r="H33" s="624"/>
      <c r="I33" s="203"/>
    </row>
    <row r="34" spans="1:9" ht="15" customHeight="1">
      <c r="A34" s="76" t="s">
        <v>198</v>
      </c>
      <c r="B34" s="61">
        <v>2092</v>
      </c>
      <c r="C34" s="72"/>
      <c r="D34" s="72"/>
      <c r="E34" s="202"/>
      <c r="F34" s="130">
        <f>C34</f>
        <v>0</v>
      </c>
      <c r="G34" s="117">
        <f t="shared" ref="G34:G36" si="7">+F34*0.13</f>
        <v>0</v>
      </c>
      <c r="H34" s="118">
        <f t="shared" ref="H34:H36" si="8">+F34+G34</f>
        <v>0</v>
      </c>
    </row>
    <row r="35" spans="1:9" ht="15" customHeight="1">
      <c r="A35" s="76" t="s">
        <v>199</v>
      </c>
      <c r="B35" s="61">
        <v>2092</v>
      </c>
      <c r="C35" s="72"/>
      <c r="D35" s="72"/>
      <c r="E35" s="202"/>
      <c r="F35" s="130">
        <f>C35</f>
        <v>0</v>
      </c>
      <c r="G35" s="117">
        <f t="shared" si="7"/>
        <v>0</v>
      </c>
      <c r="H35" s="118">
        <f t="shared" si="8"/>
        <v>0</v>
      </c>
    </row>
    <row r="36" spans="1:9" ht="15" customHeight="1">
      <c r="A36" s="76" t="s">
        <v>200</v>
      </c>
      <c r="B36" s="61">
        <v>2092</v>
      </c>
      <c r="C36" s="72"/>
      <c r="D36" s="72"/>
      <c r="E36" s="202"/>
      <c r="F36" s="130">
        <f>C36</f>
        <v>0</v>
      </c>
      <c r="G36" s="117">
        <f t="shared" si="7"/>
        <v>0</v>
      </c>
      <c r="H36" s="118">
        <f t="shared" si="8"/>
        <v>0</v>
      </c>
    </row>
    <row r="37" spans="1:9" ht="8.1" customHeight="1">
      <c r="A37" s="622"/>
      <c r="B37" s="623"/>
      <c r="C37" s="623"/>
      <c r="D37" s="623"/>
      <c r="E37" s="623"/>
      <c r="F37" s="623"/>
      <c r="G37" s="623"/>
      <c r="H37" s="624"/>
      <c r="I37" s="203"/>
    </row>
    <row r="38" spans="1:9" ht="15" customHeight="1">
      <c r="A38" s="76" t="s">
        <v>201</v>
      </c>
      <c r="B38" s="61">
        <v>2344</v>
      </c>
      <c r="C38" s="72"/>
      <c r="D38" s="72"/>
      <c r="E38" s="202"/>
      <c r="F38" s="130">
        <f>C38</f>
        <v>0</v>
      </c>
      <c r="G38" s="117">
        <f t="shared" ref="G38:G40" si="9">+F38*0.13</f>
        <v>0</v>
      </c>
      <c r="H38" s="118">
        <f t="shared" ref="H38:H40" si="10">+F38+G38</f>
        <v>0</v>
      </c>
    </row>
    <row r="39" spans="1:9" ht="15" customHeight="1">
      <c r="A39" s="76" t="s">
        <v>202</v>
      </c>
      <c r="B39" s="61">
        <v>2344</v>
      </c>
      <c r="C39" s="72"/>
      <c r="D39" s="72"/>
      <c r="E39" s="202"/>
      <c r="F39" s="130">
        <f>C39</f>
        <v>0</v>
      </c>
      <c r="G39" s="117">
        <f t="shared" si="9"/>
        <v>0</v>
      </c>
      <c r="H39" s="118">
        <f t="shared" si="10"/>
        <v>0</v>
      </c>
    </row>
    <row r="40" spans="1:9" ht="15" customHeight="1">
      <c r="A40" s="76" t="s">
        <v>203</v>
      </c>
      <c r="B40" s="61">
        <v>2344</v>
      </c>
      <c r="C40" s="72"/>
      <c r="D40" s="72"/>
      <c r="E40" s="202"/>
      <c r="F40" s="130">
        <f>C40</f>
        <v>0</v>
      </c>
      <c r="G40" s="117">
        <f t="shared" si="9"/>
        <v>0</v>
      </c>
      <c r="H40" s="118">
        <f t="shared" si="10"/>
        <v>0</v>
      </c>
    </row>
    <row r="41" spans="1:9" ht="8.1" customHeight="1">
      <c r="A41" s="622"/>
      <c r="B41" s="623"/>
      <c r="C41" s="623"/>
      <c r="D41" s="623"/>
      <c r="E41" s="623"/>
      <c r="F41" s="623"/>
      <c r="G41" s="623"/>
      <c r="H41" s="624"/>
      <c r="I41" s="203"/>
    </row>
    <row r="42" spans="1:9" ht="23.25" customHeight="1">
      <c r="A42" s="588" t="s">
        <v>290</v>
      </c>
      <c r="B42" s="589"/>
      <c r="C42" s="589"/>
      <c r="D42" s="589"/>
      <c r="E42" s="589"/>
      <c r="F42" s="589"/>
      <c r="G42" s="589"/>
      <c r="H42" s="589"/>
    </row>
    <row r="43" spans="1:9" ht="8.1" customHeight="1">
      <c r="A43" s="622"/>
      <c r="B43" s="623"/>
      <c r="C43" s="623"/>
      <c r="D43" s="623"/>
      <c r="E43" s="623"/>
      <c r="F43" s="623"/>
      <c r="G43" s="623"/>
      <c r="H43" s="624"/>
      <c r="I43" s="203"/>
    </row>
    <row r="44" spans="1:9" ht="15" customHeight="1">
      <c r="A44" s="76" t="s">
        <v>187</v>
      </c>
      <c r="B44" s="61">
        <v>1353</v>
      </c>
      <c r="C44" s="72"/>
      <c r="D44" s="72"/>
      <c r="E44" s="202"/>
      <c r="F44" s="130">
        <f>C44</f>
        <v>0</v>
      </c>
      <c r="G44" s="117">
        <f>+F44*0.13</f>
        <v>0</v>
      </c>
      <c r="H44" s="118">
        <f>+F44+G44</f>
        <v>0</v>
      </c>
    </row>
    <row r="45" spans="1:9" ht="15" customHeight="1">
      <c r="A45" s="76" t="s">
        <v>188</v>
      </c>
      <c r="B45" s="61">
        <v>1353</v>
      </c>
      <c r="C45" s="72"/>
      <c r="D45" s="72"/>
      <c r="E45" s="202"/>
      <c r="F45" s="130">
        <f>C45</f>
        <v>0</v>
      </c>
      <c r="G45" s="117">
        <f t="shared" ref="G45" si="11">+F45*0.13</f>
        <v>0</v>
      </c>
      <c r="H45" s="118">
        <f t="shared" ref="H45" si="12">+F45+G45</f>
        <v>0</v>
      </c>
    </row>
    <row r="46" spans="1:9" ht="8.1" customHeight="1">
      <c r="A46" s="622"/>
      <c r="B46" s="623"/>
      <c r="C46" s="623"/>
      <c r="D46" s="623"/>
      <c r="E46" s="623"/>
      <c r="F46" s="623"/>
      <c r="G46" s="623"/>
      <c r="H46" s="624"/>
      <c r="I46" s="203"/>
    </row>
    <row r="47" spans="1:9" ht="15" customHeight="1">
      <c r="A47" s="76" t="s">
        <v>189</v>
      </c>
      <c r="B47" s="61">
        <v>1829</v>
      </c>
      <c r="C47" s="72"/>
      <c r="D47" s="72"/>
      <c r="E47" s="202"/>
      <c r="F47" s="130">
        <f>C47</f>
        <v>0</v>
      </c>
      <c r="G47" s="117">
        <f t="shared" ref="G47:G49" si="13">+F47*0.13</f>
        <v>0</v>
      </c>
      <c r="H47" s="118">
        <f t="shared" ref="H47:H49" si="14">+F47+G47</f>
        <v>0</v>
      </c>
    </row>
    <row r="48" spans="1:9" ht="15" customHeight="1">
      <c r="A48" s="76" t="s">
        <v>190</v>
      </c>
      <c r="B48" s="61">
        <v>1829</v>
      </c>
      <c r="C48" s="72"/>
      <c r="D48" s="72"/>
      <c r="E48" s="202"/>
      <c r="F48" s="130">
        <f>C48</f>
        <v>0</v>
      </c>
      <c r="G48" s="117">
        <f t="shared" si="13"/>
        <v>0</v>
      </c>
      <c r="H48" s="118">
        <f t="shared" si="14"/>
        <v>0</v>
      </c>
    </row>
    <row r="49" spans="1:9" ht="15" customHeight="1">
      <c r="A49" s="76" t="s">
        <v>191</v>
      </c>
      <c r="B49" s="61">
        <v>1829</v>
      </c>
      <c r="C49" s="72"/>
      <c r="D49" s="72"/>
      <c r="E49" s="202"/>
      <c r="F49" s="130">
        <f>C49</f>
        <v>0</v>
      </c>
      <c r="G49" s="117">
        <f t="shared" si="13"/>
        <v>0</v>
      </c>
      <c r="H49" s="118">
        <f t="shared" si="14"/>
        <v>0</v>
      </c>
    </row>
    <row r="50" spans="1:9" ht="8.1" customHeight="1">
      <c r="A50" s="622"/>
      <c r="B50" s="623"/>
      <c r="C50" s="623"/>
      <c r="D50" s="623"/>
      <c r="E50" s="623"/>
      <c r="F50" s="623"/>
      <c r="G50" s="623"/>
      <c r="H50" s="624"/>
      <c r="I50" s="203"/>
    </row>
    <row r="51" spans="1:9" ht="15" customHeight="1">
      <c r="A51" s="76" t="s">
        <v>192</v>
      </c>
      <c r="B51" s="61">
        <v>1836</v>
      </c>
      <c r="C51" s="72"/>
      <c r="D51" s="72"/>
      <c r="E51" s="202"/>
      <c r="F51" s="130">
        <f t="shared" ref="F51:F56" si="15">C51</f>
        <v>0</v>
      </c>
      <c r="G51" s="117">
        <f t="shared" ref="G51:G56" si="16">+F51*0.13</f>
        <v>0</v>
      </c>
      <c r="H51" s="118">
        <f t="shared" ref="H51:H56" si="17">+F51+G51</f>
        <v>0</v>
      </c>
    </row>
    <row r="52" spans="1:9" ht="15" customHeight="1">
      <c r="A52" s="76" t="s">
        <v>193</v>
      </c>
      <c r="B52" s="61">
        <v>1836</v>
      </c>
      <c r="C52" s="72"/>
      <c r="D52" s="72"/>
      <c r="E52" s="202"/>
      <c r="F52" s="130">
        <f t="shared" si="15"/>
        <v>0</v>
      </c>
      <c r="G52" s="117">
        <f t="shared" si="16"/>
        <v>0</v>
      </c>
      <c r="H52" s="118">
        <f t="shared" si="17"/>
        <v>0</v>
      </c>
    </row>
    <row r="53" spans="1:9" ht="15" customHeight="1">
      <c r="A53" s="76" t="s">
        <v>194</v>
      </c>
      <c r="B53" s="61">
        <v>1836</v>
      </c>
      <c r="C53" s="72"/>
      <c r="D53" s="72"/>
      <c r="E53" s="202"/>
      <c r="F53" s="130">
        <f t="shared" si="15"/>
        <v>0</v>
      </c>
      <c r="G53" s="117">
        <f t="shared" si="16"/>
        <v>0</v>
      </c>
      <c r="H53" s="118">
        <f t="shared" si="17"/>
        <v>0</v>
      </c>
    </row>
    <row r="54" spans="1:9" ht="15" customHeight="1">
      <c r="A54" s="76" t="s">
        <v>195</v>
      </c>
      <c r="B54" s="61">
        <v>1836</v>
      </c>
      <c r="C54" s="72"/>
      <c r="D54" s="72"/>
      <c r="E54" s="202"/>
      <c r="F54" s="130">
        <f t="shared" si="15"/>
        <v>0</v>
      </c>
      <c r="G54" s="117">
        <f t="shared" si="16"/>
        <v>0</v>
      </c>
      <c r="H54" s="118">
        <f t="shared" si="17"/>
        <v>0</v>
      </c>
    </row>
    <row r="55" spans="1:9" ht="15" customHeight="1">
      <c r="A55" s="76" t="s">
        <v>196</v>
      </c>
      <c r="B55" s="61">
        <v>1836</v>
      </c>
      <c r="C55" s="72"/>
      <c r="D55" s="72"/>
      <c r="E55" s="202"/>
      <c r="F55" s="130">
        <f t="shared" si="15"/>
        <v>0</v>
      </c>
      <c r="G55" s="117">
        <f t="shared" si="16"/>
        <v>0</v>
      </c>
      <c r="H55" s="118">
        <f t="shared" si="17"/>
        <v>0</v>
      </c>
    </row>
    <row r="56" spans="1:9" ht="15" customHeight="1">
      <c r="A56" s="76" t="s">
        <v>197</v>
      </c>
      <c r="B56" s="61">
        <v>1836</v>
      </c>
      <c r="C56" s="72"/>
      <c r="D56" s="72"/>
      <c r="E56" s="202"/>
      <c r="F56" s="130">
        <f t="shared" si="15"/>
        <v>0</v>
      </c>
      <c r="G56" s="117">
        <f t="shared" si="16"/>
        <v>0</v>
      </c>
      <c r="H56" s="118">
        <f t="shared" si="17"/>
        <v>0</v>
      </c>
    </row>
    <row r="57" spans="1:9" ht="8.1" customHeight="1">
      <c r="A57" s="622"/>
      <c r="B57" s="623"/>
      <c r="C57" s="623"/>
      <c r="D57" s="623"/>
      <c r="E57" s="623"/>
      <c r="F57" s="623"/>
      <c r="G57" s="623"/>
      <c r="H57" s="624"/>
      <c r="I57" s="203"/>
    </row>
    <row r="58" spans="1:9" ht="15" customHeight="1">
      <c r="A58" s="76" t="s">
        <v>198</v>
      </c>
      <c r="B58" s="61">
        <v>2092</v>
      </c>
      <c r="C58" s="72"/>
      <c r="D58" s="72"/>
      <c r="E58" s="202"/>
      <c r="F58" s="130">
        <f>C58</f>
        <v>0</v>
      </c>
      <c r="G58" s="117">
        <f t="shared" ref="G58:G60" si="18">+F58*0.13</f>
        <v>0</v>
      </c>
      <c r="H58" s="118">
        <f t="shared" ref="H58:H60" si="19">+F58+G58</f>
        <v>0</v>
      </c>
    </row>
    <row r="59" spans="1:9" ht="15" customHeight="1">
      <c r="A59" s="76" t="s">
        <v>199</v>
      </c>
      <c r="B59" s="61">
        <v>2092</v>
      </c>
      <c r="C59" s="72"/>
      <c r="D59" s="72"/>
      <c r="E59" s="202"/>
      <c r="F59" s="130">
        <f>C59</f>
        <v>0</v>
      </c>
      <c r="G59" s="117">
        <f t="shared" si="18"/>
        <v>0</v>
      </c>
      <c r="H59" s="118">
        <f t="shared" si="19"/>
        <v>0</v>
      </c>
    </row>
    <row r="60" spans="1:9" ht="15" customHeight="1">
      <c r="A60" s="76" t="s">
        <v>200</v>
      </c>
      <c r="B60" s="61">
        <v>2092</v>
      </c>
      <c r="C60" s="72"/>
      <c r="D60" s="72"/>
      <c r="E60" s="202"/>
      <c r="F60" s="130">
        <f>C60</f>
        <v>0</v>
      </c>
      <c r="G60" s="117">
        <f t="shared" si="18"/>
        <v>0</v>
      </c>
      <c r="H60" s="118">
        <f t="shared" si="19"/>
        <v>0</v>
      </c>
    </row>
    <row r="61" spans="1:9" ht="8.1" customHeight="1">
      <c r="A61" s="622"/>
      <c r="B61" s="623"/>
      <c r="C61" s="623"/>
      <c r="D61" s="623"/>
      <c r="E61" s="623"/>
      <c r="F61" s="623"/>
      <c r="G61" s="623"/>
      <c r="H61" s="624"/>
      <c r="I61" s="203"/>
    </row>
    <row r="62" spans="1:9" ht="15" customHeight="1">
      <c r="A62" s="76" t="s">
        <v>201</v>
      </c>
      <c r="B62" s="61">
        <v>2344</v>
      </c>
      <c r="C62" s="72"/>
      <c r="D62" s="72"/>
      <c r="E62" s="202"/>
      <c r="F62" s="130">
        <f>C62</f>
        <v>0</v>
      </c>
      <c r="G62" s="117">
        <f t="shared" ref="G62:G64" si="20">+F62*0.13</f>
        <v>0</v>
      </c>
      <c r="H62" s="118">
        <f t="shared" ref="H62:H64" si="21">+F62+G62</f>
        <v>0</v>
      </c>
    </row>
    <row r="63" spans="1:9" ht="15" customHeight="1">
      <c r="A63" s="76" t="s">
        <v>202</v>
      </c>
      <c r="B63" s="61">
        <v>2344</v>
      </c>
      <c r="C63" s="72"/>
      <c r="D63" s="72"/>
      <c r="E63" s="202"/>
      <c r="F63" s="130">
        <f>C63</f>
        <v>0</v>
      </c>
      <c r="G63" s="117">
        <f t="shared" si="20"/>
        <v>0</v>
      </c>
      <c r="H63" s="118">
        <f t="shared" si="21"/>
        <v>0</v>
      </c>
    </row>
    <row r="64" spans="1:9" ht="15" customHeight="1">
      <c r="A64" s="76" t="s">
        <v>203</v>
      </c>
      <c r="B64" s="61">
        <v>2344</v>
      </c>
      <c r="C64" s="72"/>
      <c r="D64" s="72"/>
      <c r="E64" s="202"/>
      <c r="F64" s="130">
        <f>C64</f>
        <v>0</v>
      </c>
      <c r="G64" s="117">
        <f t="shared" si="20"/>
        <v>0</v>
      </c>
      <c r="H64" s="118">
        <f t="shared" si="21"/>
        <v>0</v>
      </c>
    </row>
    <row r="65" spans="1:9" ht="8.1" customHeight="1">
      <c r="A65" s="622"/>
      <c r="B65" s="623"/>
      <c r="C65" s="623"/>
      <c r="D65" s="623"/>
      <c r="E65" s="623"/>
      <c r="F65" s="623"/>
      <c r="G65" s="623"/>
      <c r="H65" s="624"/>
      <c r="I65" s="203"/>
    </row>
    <row r="66" spans="1:9" ht="23.25" customHeight="1">
      <c r="A66" s="591" t="s">
        <v>291</v>
      </c>
      <c r="B66" s="592"/>
      <c r="C66" s="592"/>
      <c r="D66" s="592"/>
      <c r="E66" s="592"/>
      <c r="F66" s="592"/>
      <c r="G66" s="592"/>
      <c r="H66" s="592"/>
    </row>
    <row r="67" spans="1:9" ht="8.1" customHeight="1">
      <c r="A67" s="622"/>
      <c r="B67" s="623"/>
      <c r="C67" s="623"/>
      <c r="D67" s="623"/>
      <c r="E67" s="623"/>
      <c r="F67" s="623"/>
      <c r="G67" s="623"/>
      <c r="H67" s="624"/>
      <c r="I67" s="203"/>
    </row>
    <row r="68" spans="1:9" ht="15" customHeight="1">
      <c r="A68" s="76" t="s">
        <v>187</v>
      </c>
      <c r="B68" s="61">
        <v>1353</v>
      </c>
      <c r="C68" s="72"/>
      <c r="D68" s="72"/>
      <c r="E68" s="202"/>
      <c r="F68" s="130">
        <f>C68</f>
        <v>0</v>
      </c>
      <c r="G68" s="117">
        <f>+F68*0.13</f>
        <v>0</v>
      </c>
      <c r="H68" s="118">
        <f>+F68+G68</f>
        <v>0</v>
      </c>
    </row>
    <row r="69" spans="1:9" ht="15" customHeight="1">
      <c r="A69" s="76" t="s">
        <v>188</v>
      </c>
      <c r="B69" s="61">
        <v>1353</v>
      </c>
      <c r="C69" s="72"/>
      <c r="D69" s="72"/>
      <c r="E69" s="202"/>
      <c r="F69" s="130">
        <f>C69</f>
        <v>0</v>
      </c>
      <c r="G69" s="117">
        <f t="shared" ref="G69" si="22">+F69*0.13</f>
        <v>0</v>
      </c>
      <c r="H69" s="118">
        <f t="shared" ref="H69" si="23">+F69+G69</f>
        <v>0</v>
      </c>
    </row>
    <row r="70" spans="1:9" ht="8.1" customHeight="1">
      <c r="A70" s="622"/>
      <c r="B70" s="623"/>
      <c r="C70" s="623"/>
      <c r="D70" s="623"/>
      <c r="E70" s="623"/>
      <c r="F70" s="623"/>
      <c r="G70" s="623"/>
      <c r="H70" s="624"/>
      <c r="I70" s="203"/>
    </row>
    <row r="71" spans="1:9" ht="15" customHeight="1">
      <c r="A71" s="76" t="s">
        <v>189</v>
      </c>
      <c r="B71" s="61">
        <v>1829</v>
      </c>
      <c r="C71" s="72"/>
      <c r="D71" s="72"/>
      <c r="E71" s="202"/>
      <c r="F71" s="130">
        <f>C71</f>
        <v>0</v>
      </c>
      <c r="G71" s="117">
        <f t="shared" ref="G71:G73" si="24">+F71*0.13</f>
        <v>0</v>
      </c>
      <c r="H71" s="118">
        <f t="shared" ref="H71:H73" si="25">+F71+G71</f>
        <v>0</v>
      </c>
    </row>
    <row r="72" spans="1:9" ht="15" customHeight="1">
      <c r="A72" s="76" t="s">
        <v>190</v>
      </c>
      <c r="B72" s="61">
        <v>1829</v>
      </c>
      <c r="C72" s="72"/>
      <c r="D72" s="72"/>
      <c r="E72" s="202"/>
      <c r="F72" s="130">
        <f>C72</f>
        <v>0</v>
      </c>
      <c r="G72" s="117">
        <f t="shared" si="24"/>
        <v>0</v>
      </c>
      <c r="H72" s="118">
        <f t="shared" si="25"/>
        <v>0</v>
      </c>
    </row>
    <row r="73" spans="1:9" ht="15" customHeight="1">
      <c r="A73" s="76" t="s">
        <v>191</v>
      </c>
      <c r="B73" s="61">
        <v>1829</v>
      </c>
      <c r="C73" s="72"/>
      <c r="D73" s="72"/>
      <c r="E73" s="202"/>
      <c r="F73" s="130">
        <f>C73</f>
        <v>0</v>
      </c>
      <c r="G73" s="117">
        <f t="shared" si="24"/>
        <v>0</v>
      </c>
      <c r="H73" s="118">
        <f t="shared" si="25"/>
        <v>0</v>
      </c>
    </row>
    <row r="74" spans="1:9" ht="8.1" customHeight="1">
      <c r="A74" s="622"/>
      <c r="B74" s="623"/>
      <c r="C74" s="623"/>
      <c r="D74" s="623"/>
      <c r="E74" s="623"/>
      <c r="F74" s="623"/>
      <c r="G74" s="623"/>
      <c r="H74" s="624"/>
      <c r="I74" s="203"/>
    </row>
    <row r="75" spans="1:9" ht="15" customHeight="1">
      <c r="A75" s="76" t="s">
        <v>192</v>
      </c>
      <c r="B75" s="61">
        <v>1836</v>
      </c>
      <c r="C75" s="72"/>
      <c r="D75" s="72"/>
      <c r="E75" s="202"/>
      <c r="F75" s="130">
        <f t="shared" ref="F75:F80" si="26">C75</f>
        <v>0</v>
      </c>
      <c r="G75" s="117">
        <f t="shared" ref="G75:G80" si="27">+F75*0.13</f>
        <v>0</v>
      </c>
      <c r="H75" s="118">
        <f t="shared" ref="H75:H80" si="28">+F75+G75</f>
        <v>0</v>
      </c>
    </row>
    <row r="76" spans="1:9" ht="15" customHeight="1">
      <c r="A76" s="76" t="s">
        <v>193</v>
      </c>
      <c r="B76" s="61">
        <v>1836</v>
      </c>
      <c r="C76" s="72"/>
      <c r="D76" s="72"/>
      <c r="E76" s="202"/>
      <c r="F76" s="130">
        <f t="shared" si="26"/>
        <v>0</v>
      </c>
      <c r="G76" s="117">
        <f t="shared" si="27"/>
        <v>0</v>
      </c>
      <c r="H76" s="118">
        <f t="shared" si="28"/>
        <v>0</v>
      </c>
    </row>
    <row r="77" spans="1:9" ht="15" customHeight="1">
      <c r="A77" s="76" t="s">
        <v>194</v>
      </c>
      <c r="B77" s="61">
        <v>1836</v>
      </c>
      <c r="C77" s="72"/>
      <c r="D77" s="72"/>
      <c r="E77" s="202"/>
      <c r="F77" s="130">
        <f t="shared" si="26"/>
        <v>0</v>
      </c>
      <c r="G77" s="117">
        <f t="shared" si="27"/>
        <v>0</v>
      </c>
      <c r="H77" s="118">
        <f t="shared" si="28"/>
        <v>0</v>
      </c>
    </row>
    <row r="78" spans="1:9" ht="15" customHeight="1">
      <c r="A78" s="76" t="s">
        <v>195</v>
      </c>
      <c r="B78" s="61">
        <v>1836</v>
      </c>
      <c r="C78" s="72"/>
      <c r="D78" s="72"/>
      <c r="E78" s="202"/>
      <c r="F78" s="130">
        <f t="shared" si="26"/>
        <v>0</v>
      </c>
      <c r="G78" s="117">
        <f t="shared" si="27"/>
        <v>0</v>
      </c>
      <c r="H78" s="118">
        <f t="shared" si="28"/>
        <v>0</v>
      </c>
    </row>
    <row r="79" spans="1:9" ht="15" customHeight="1">
      <c r="A79" s="76" t="s">
        <v>196</v>
      </c>
      <c r="B79" s="61">
        <v>1836</v>
      </c>
      <c r="C79" s="72"/>
      <c r="D79" s="72"/>
      <c r="E79" s="202"/>
      <c r="F79" s="130">
        <f t="shared" si="26"/>
        <v>0</v>
      </c>
      <c r="G79" s="117">
        <f t="shared" si="27"/>
        <v>0</v>
      </c>
      <c r="H79" s="118">
        <f t="shared" si="28"/>
        <v>0</v>
      </c>
    </row>
    <row r="80" spans="1:9" ht="15" customHeight="1">
      <c r="A80" s="76" t="s">
        <v>197</v>
      </c>
      <c r="B80" s="61">
        <v>1836</v>
      </c>
      <c r="C80" s="72"/>
      <c r="D80" s="72"/>
      <c r="E80" s="202"/>
      <c r="F80" s="130">
        <f t="shared" si="26"/>
        <v>0</v>
      </c>
      <c r="G80" s="117">
        <f t="shared" si="27"/>
        <v>0</v>
      </c>
      <c r="H80" s="118">
        <f t="shared" si="28"/>
        <v>0</v>
      </c>
    </row>
    <row r="81" spans="1:9" ht="8.1" customHeight="1">
      <c r="A81" s="622"/>
      <c r="B81" s="623"/>
      <c r="C81" s="623"/>
      <c r="D81" s="623"/>
      <c r="E81" s="623"/>
      <c r="F81" s="623"/>
      <c r="G81" s="623"/>
      <c r="H81" s="624"/>
      <c r="I81" s="203"/>
    </row>
    <row r="82" spans="1:9" ht="15" customHeight="1">
      <c r="A82" s="76" t="s">
        <v>198</v>
      </c>
      <c r="B82" s="61">
        <v>2092</v>
      </c>
      <c r="C82" s="72"/>
      <c r="D82" s="72"/>
      <c r="E82" s="202"/>
      <c r="F82" s="130">
        <f>C82</f>
        <v>0</v>
      </c>
      <c r="G82" s="117">
        <f t="shared" ref="G82:G84" si="29">+F82*0.13</f>
        <v>0</v>
      </c>
      <c r="H82" s="118">
        <f t="shared" ref="H82:H84" si="30">+F82+G82</f>
        <v>0</v>
      </c>
    </row>
    <row r="83" spans="1:9" ht="15" customHeight="1">
      <c r="A83" s="76" t="s">
        <v>199</v>
      </c>
      <c r="B83" s="61">
        <v>2092</v>
      </c>
      <c r="C83" s="72"/>
      <c r="D83" s="72"/>
      <c r="E83" s="202"/>
      <c r="F83" s="130">
        <f>C83</f>
        <v>0</v>
      </c>
      <c r="G83" s="117">
        <f t="shared" si="29"/>
        <v>0</v>
      </c>
      <c r="H83" s="118">
        <f t="shared" si="30"/>
        <v>0</v>
      </c>
    </row>
    <row r="84" spans="1:9" ht="15" customHeight="1">
      <c r="A84" s="76" t="s">
        <v>200</v>
      </c>
      <c r="B84" s="61">
        <v>2092</v>
      </c>
      <c r="C84" s="72"/>
      <c r="D84" s="72"/>
      <c r="E84" s="202"/>
      <c r="F84" s="130">
        <f>C84</f>
        <v>0</v>
      </c>
      <c r="G84" s="117">
        <f t="shared" si="29"/>
        <v>0</v>
      </c>
      <c r="H84" s="118">
        <f t="shared" si="30"/>
        <v>0</v>
      </c>
    </row>
    <row r="85" spans="1:9" ht="8.1" customHeight="1">
      <c r="A85" s="622"/>
      <c r="B85" s="623"/>
      <c r="C85" s="623"/>
      <c r="D85" s="623"/>
      <c r="E85" s="623"/>
      <c r="F85" s="623"/>
      <c r="G85" s="623"/>
      <c r="H85" s="624"/>
      <c r="I85" s="203"/>
    </row>
    <row r="86" spans="1:9" ht="15" customHeight="1">
      <c r="A86" s="76" t="s">
        <v>201</v>
      </c>
      <c r="B86" s="61">
        <v>2344</v>
      </c>
      <c r="C86" s="72"/>
      <c r="D86" s="72"/>
      <c r="E86" s="202"/>
      <c r="F86" s="130">
        <f>C86</f>
        <v>0</v>
      </c>
      <c r="G86" s="117">
        <f t="shared" ref="G86:G88" si="31">+F86*0.13</f>
        <v>0</v>
      </c>
      <c r="H86" s="118">
        <f t="shared" ref="H86:H88" si="32">+F86+G86</f>
        <v>0</v>
      </c>
    </row>
    <row r="87" spans="1:9" ht="15" customHeight="1">
      <c r="A87" s="76" t="s">
        <v>202</v>
      </c>
      <c r="B87" s="61">
        <v>2344</v>
      </c>
      <c r="C87" s="72"/>
      <c r="D87" s="72"/>
      <c r="E87" s="202"/>
      <c r="F87" s="130">
        <f>C87</f>
        <v>0</v>
      </c>
      <c r="G87" s="117">
        <f t="shared" si="31"/>
        <v>0</v>
      </c>
      <c r="H87" s="118">
        <f t="shared" si="32"/>
        <v>0</v>
      </c>
    </row>
    <row r="88" spans="1:9" ht="15" customHeight="1">
      <c r="A88" s="76" t="s">
        <v>203</v>
      </c>
      <c r="B88" s="61">
        <v>2344</v>
      </c>
      <c r="C88" s="72"/>
      <c r="D88" s="72"/>
      <c r="E88" s="202"/>
      <c r="F88" s="130">
        <f>C88</f>
        <v>0</v>
      </c>
      <c r="G88" s="117">
        <f t="shared" si="31"/>
        <v>0</v>
      </c>
      <c r="H88" s="118">
        <f t="shared" si="32"/>
        <v>0</v>
      </c>
    </row>
    <row r="89" spans="1:9" ht="14.25" customHeight="1">
      <c r="A89" s="19"/>
      <c r="B89" s="45"/>
      <c r="C89" s="45"/>
      <c r="D89" s="45"/>
      <c r="E89" s="45"/>
      <c r="F89" s="45"/>
      <c r="G89" s="45"/>
      <c r="H89" s="126" t="s">
        <v>1</v>
      </c>
    </row>
    <row r="90" spans="1:9" ht="15" customHeight="1">
      <c r="A90" s="67"/>
      <c r="B90" s="68" t="s">
        <v>17</v>
      </c>
      <c r="C90" s="69"/>
      <c r="D90" s="69"/>
      <c r="E90" s="69"/>
      <c r="F90" s="69"/>
      <c r="G90" s="69"/>
      <c r="H90" s="18"/>
    </row>
    <row r="91" spans="1:9" ht="14.25" customHeight="1">
      <c r="A91" s="67"/>
      <c r="B91" s="69"/>
      <c r="C91" s="69"/>
      <c r="D91" s="69"/>
      <c r="E91" s="69"/>
      <c r="F91" s="69"/>
      <c r="G91" s="69"/>
      <c r="H91" s="18"/>
    </row>
    <row r="92" spans="1:9" ht="14.25" customHeight="1">
      <c r="A92" s="94" t="s">
        <v>21</v>
      </c>
      <c r="B92" s="69"/>
      <c r="C92" s="69"/>
      <c r="D92" s="69"/>
      <c r="E92" s="69"/>
      <c r="F92" s="69"/>
      <c r="G92" s="69"/>
      <c r="H92" s="18"/>
    </row>
    <row r="93" spans="1:9" ht="15.75" customHeight="1">
      <c r="A93" s="94" t="s">
        <v>22</v>
      </c>
      <c r="B93" s="69"/>
      <c r="C93" s="69"/>
      <c r="D93" s="69"/>
      <c r="E93" s="69"/>
      <c r="F93" s="69"/>
      <c r="G93" s="69"/>
      <c r="H93" s="18"/>
    </row>
    <row r="94" spans="1:9" ht="17.25" customHeight="1">
      <c r="A94" s="19" t="s">
        <v>23</v>
      </c>
      <c r="B94" s="70"/>
      <c r="C94" s="71"/>
      <c r="D94" s="71"/>
      <c r="E94" s="71"/>
      <c r="F94" s="69"/>
      <c r="G94" s="69"/>
      <c r="H94" s="18"/>
    </row>
    <row r="95" spans="1:9" ht="15.75" customHeight="1">
      <c r="A95" s="95" t="s">
        <v>24</v>
      </c>
      <c r="B95" s="69"/>
      <c r="C95" s="69"/>
      <c r="D95" s="69"/>
      <c r="E95" s="69"/>
      <c r="F95" s="69"/>
      <c r="G95" s="71"/>
      <c r="H95" s="20"/>
    </row>
    <row r="96" spans="1:9" ht="18.75" customHeight="1">
      <c r="A96" s="95" t="s">
        <v>25</v>
      </c>
      <c r="B96" s="69"/>
      <c r="C96" s="69"/>
      <c r="D96" s="71"/>
      <c r="E96" s="71"/>
      <c r="F96" s="71"/>
      <c r="G96" s="69"/>
      <c r="H96" s="18"/>
    </row>
    <row r="97" spans="1:8" ht="14.25" customHeight="1">
      <c r="A97" s="94" t="s">
        <v>26</v>
      </c>
      <c r="B97" s="69"/>
      <c r="C97" s="69"/>
      <c r="D97" s="69"/>
      <c r="E97" s="69"/>
      <c r="F97" s="69"/>
      <c r="G97" s="69"/>
      <c r="H97" s="18"/>
    </row>
    <row r="98" spans="1:8" ht="14.25" customHeight="1">
      <c r="A98" s="94" t="s">
        <v>27</v>
      </c>
      <c r="B98" s="69"/>
      <c r="C98" s="69"/>
      <c r="D98" s="69"/>
      <c r="E98" s="69"/>
      <c r="F98" s="69"/>
      <c r="G98" s="69"/>
      <c r="H98" s="18"/>
    </row>
    <row r="99" spans="1:8" ht="15" customHeight="1">
      <c r="A99" s="94" t="s">
        <v>28</v>
      </c>
      <c r="B99" s="69"/>
      <c r="C99" s="69"/>
      <c r="D99" s="69"/>
      <c r="E99" s="69"/>
      <c r="F99" s="69"/>
      <c r="G99" s="69"/>
      <c r="H99" s="18"/>
    </row>
    <row r="100" spans="1:8" ht="13.5" customHeight="1">
      <c r="A100" s="95" t="s">
        <v>29</v>
      </c>
      <c r="B100" s="69"/>
      <c r="C100" s="69"/>
      <c r="D100" s="69"/>
      <c r="E100" s="69"/>
      <c r="F100" s="162" t="s">
        <v>301</v>
      </c>
      <c r="G100" s="162"/>
      <c r="H100" s="163"/>
    </row>
    <row r="101" spans="1:8" ht="10.5" customHeight="1">
      <c r="A101" s="19"/>
      <c r="B101" s="45"/>
      <c r="C101" s="45"/>
      <c r="D101" s="45"/>
      <c r="E101" s="45"/>
      <c r="F101" s="45"/>
      <c r="G101" s="45"/>
      <c r="H101" s="18"/>
    </row>
    <row r="102" spans="1:8" ht="15.75" customHeight="1">
      <c r="A102" s="4" t="s">
        <v>16</v>
      </c>
      <c r="B102" s="31"/>
      <c r="C102" s="49">
        <v>60</v>
      </c>
      <c r="D102" s="31" t="s">
        <v>11</v>
      </c>
      <c r="E102" s="31"/>
      <c r="F102" s="162" t="s">
        <v>46</v>
      </c>
      <c r="G102" s="162"/>
      <c r="H102" s="163"/>
    </row>
    <row r="103" spans="1:8" ht="12" customHeight="1" thickBot="1">
      <c r="A103" s="46"/>
      <c r="B103" s="47"/>
      <c r="C103" s="47"/>
      <c r="D103" s="47"/>
      <c r="E103" s="47"/>
      <c r="F103" s="47"/>
      <c r="G103" s="47"/>
      <c r="H103" s="48"/>
    </row>
    <row r="104" spans="1:8" ht="12" customHeight="1" thickTop="1"/>
    <row r="105" spans="1:8" ht="12" customHeight="1"/>
    <row r="106" spans="1:8" ht="16.5" customHeight="1"/>
    <row r="107" spans="1:8" ht="12" customHeight="1"/>
    <row r="108" spans="1:8" ht="15" customHeight="1"/>
    <row r="109" spans="1:8" ht="12" customHeight="1"/>
    <row r="110" spans="1:8" ht="12" customHeight="1"/>
    <row r="111" spans="1:8" ht="12" customHeight="1"/>
    <row r="112" spans="1:8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9" customHeight="1"/>
    <row r="121" ht="12.75" customHeight="1"/>
    <row r="122" ht="16.5" customHeight="1"/>
    <row r="123" ht="12" customHeight="1"/>
    <row r="124" ht="12" customHeight="1"/>
    <row r="125" ht="12" customHeight="1"/>
    <row r="126" ht="12.75" customHeight="1"/>
    <row r="127" ht="12" customHeight="1"/>
    <row r="128" ht="12" customHeight="1"/>
    <row r="129" ht="12" customHeight="1"/>
    <row r="130" ht="9" customHeight="1"/>
    <row r="131" ht="12" customHeight="1"/>
  </sheetData>
  <mergeCells count="22">
    <mergeCell ref="A70:H70"/>
    <mergeCell ref="A74:H74"/>
    <mergeCell ref="A81:H81"/>
    <mergeCell ref="A85:H85"/>
    <mergeCell ref="A61:H61"/>
    <mergeCell ref="C2:F2"/>
    <mergeCell ref="A18:H18"/>
    <mergeCell ref="A42:H42"/>
    <mergeCell ref="A19:H19"/>
    <mergeCell ref="A37:H37"/>
    <mergeCell ref="A33:H33"/>
    <mergeCell ref="A26:H26"/>
    <mergeCell ref="A22:H22"/>
    <mergeCell ref="F6:H6"/>
    <mergeCell ref="A43:H43"/>
    <mergeCell ref="A41:H41"/>
    <mergeCell ref="A65:H65"/>
    <mergeCell ref="A66:H66"/>
    <mergeCell ref="A67:H67"/>
    <mergeCell ref="A57:H57"/>
    <mergeCell ref="A50:H50"/>
    <mergeCell ref="A46:H46"/>
  </mergeCells>
  <printOptions horizontalCentered="1"/>
  <pageMargins left="0.25" right="0.25" top="0.75" bottom="0.75" header="0.3" footer="0.3"/>
  <pageSetup paperSize="5" scale="63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12"/>
  <sheetViews>
    <sheetView view="pageBreakPreview" zoomScaleNormal="100" zoomScaleSheetLayoutView="100" workbookViewId="0">
      <selection activeCell="F82" sqref="F82"/>
    </sheetView>
  </sheetViews>
  <sheetFormatPr defaultColWidth="9.6640625" defaultRowHeight="15"/>
  <cols>
    <col min="1" max="1" width="22" style="244" customWidth="1"/>
    <col min="2" max="2" width="8.77734375" style="244" customWidth="1"/>
    <col min="3" max="3" width="10.77734375" style="244" customWidth="1"/>
    <col min="4" max="4" width="14.5546875" style="244" customWidth="1"/>
    <col min="5" max="9" width="10.77734375" style="244" customWidth="1"/>
    <col min="10" max="10" width="12.33203125" style="244" bestFit="1" customWidth="1"/>
    <col min="11" max="16384" width="9.6640625" style="244"/>
  </cols>
  <sheetData>
    <row r="1" spans="1:11" ht="11.25" customHeight="1" thickTop="1">
      <c r="A1" s="240"/>
      <c r="B1" s="241"/>
      <c r="C1" s="241"/>
      <c r="D1" s="241"/>
      <c r="E1" s="241"/>
      <c r="F1" s="241"/>
      <c r="G1" s="242"/>
      <c r="H1" s="416"/>
      <c r="I1" s="242"/>
      <c r="J1" s="243"/>
    </row>
    <row r="2" spans="1:11" ht="21" customHeight="1">
      <c r="A2" s="245"/>
      <c r="B2" s="246"/>
      <c r="C2" s="594" t="s">
        <v>259</v>
      </c>
      <c r="D2" s="594"/>
      <c r="E2" s="595"/>
      <c r="F2" s="595"/>
      <c r="G2" s="246"/>
      <c r="H2" s="246"/>
      <c r="I2" s="246"/>
      <c r="J2" s="247"/>
      <c r="K2" s="248"/>
    </row>
    <row r="3" spans="1:11" ht="14.25" customHeight="1">
      <c r="A3" s="249"/>
      <c r="B3" s="250"/>
      <c r="C3" s="250"/>
      <c r="D3" s="250"/>
      <c r="E3" s="250"/>
      <c r="G3" s="251" t="s">
        <v>0</v>
      </c>
      <c r="H3" s="417">
        <f>'100 Series '!H3</f>
        <v>43922</v>
      </c>
      <c r="I3" s="252"/>
      <c r="J3" s="253"/>
      <c r="K3" s="254"/>
    </row>
    <row r="4" spans="1:11" ht="15" customHeight="1">
      <c r="A4" s="255" t="s">
        <v>18</v>
      </c>
      <c r="B4" s="104" t="s">
        <v>65</v>
      </c>
      <c r="C4" s="257"/>
      <c r="D4" s="257"/>
      <c r="E4" s="257"/>
      <c r="F4" s="257"/>
      <c r="G4" s="258"/>
      <c r="H4" s="258"/>
      <c r="I4" s="258"/>
      <c r="J4" s="259"/>
      <c r="K4" s="248"/>
    </row>
    <row r="5" spans="1:11" ht="15" customHeight="1">
      <c r="A5" s="255" t="s">
        <v>19</v>
      </c>
      <c r="B5" s="260" t="s">
        <v>73</v>
      </c>
      <c r="C5" s="261"/>
      <c r="D5" s="262"/>
      <c r="E5" s="263"/>
      <c r="G5" s="263" t="s">
        <v>2</v>
      </c>
      <c r="H5" s="8"/>
      <c r="I5" s="264"/>
      <c r="J5" s="265"/>
      <c r="K5" s="266"/>
    </row>
    <row r="6" spans="1:11" ht="15" customHeight="1">
      <c r="A6" s="255"/>
      <c r="B6" s="263" t="s">
        <v>1</v>
      </c>
      <c r="C6" s="263"/>
      <c r="D6" s="263"/>
      <c r="E6" s="263"/>
      <c r="F6" s="263"/>
      <c r="G6" s="263"/>
      <c r="H6" s="604"/>
      <c r="I6" s="604"/>
      <c r="J6" s="605"/>
      <c r="K6" s="248"/>
    </row>
    <row r="7" spans="1:11" ht="15" customHeight="1">
      <c r="A7" s="255" t="s">
        <v>3</v>
      </c>
      <c r="B7" s="268">
        <f>'100 Series '!B7</f>
        <v>0</v>
      </c>
      <c r="C7" s="264"/>
      <c r="D7" s="269"/>
      <c r="E7" s="268"/>
      <c r="F7" s="263"/>
      <c r="G7" s="263"/>
      <c r="H7" s="263"/>
      <c r="I7" s="263"/>
      <c r="J7" s="267"/>
      <c r="K7" s="248"/>
    </row>
    <row r="8" spans="1:11" ht="15" customHeight="1">
      <c r="A8" s="255"/>
      <c r="B8" s="268">
        <f>'100 Series '!B8</f>
        <v>0</v>
      </c>
      <c r="C8" s="268"/>
      <c r="D8" s="268"/>
      <c r="E8" s="268"/>
      <c r="G8" s="33" t="s">
        <v>4</v>
      </c>
      <c r="H8" s="262"/>
      <c r="I8" s="262"/>
      <c r="J8" s="270"/>
      <c r="K8" s="271"/>
    </row>
    <row r="9" spans="1:11" ht="15" customHeight="1">
      <c r="A9" s="255" t="s">
        <v>20</v>
      </c>
      <c r="B9" s="272" t="s">
        <v>34</v>
      </c>
      <c r="C9" s="263"/>
      <c r="D9" s="263"/>
      <c r="E9" s="273"/>
      <c r="G9" s="274" t="str">
        <f>'100 Series '!G9</f>
        <v>April 1, 2020 to March 31, 2021</v>
      </c>
      <c r="H9" s="269"/>
      <c r="I9" s="269"/>
      <c r="J9" s="275"/>
      <c r="K9" s="248"/>
    </row>
    <row r="10" spans="1:11" ht="15" customHeight="1" thickBot="1">
      <c r="A10" s="271"/>
      <c r="B10" s="262"/>
      <c r="C10" s="263"/>
      <c r="D10" s="263"/>
      <c r="E10" s="273"/>
      <c r="F10" s="276"/>
      <c r="G10" s="263"/>
      <c r="H10" s="263"/>
      <c r="I10" s="263"/>
      <c r="J10" s="277"/>
      <c r="K10" s="248"/>
    </row>
    <row r="11" spans="1:11" ht="15" customHeight="1" thickTop="1" thickBot="1">
      <c r="A11" s="278"/>
      <c r="B11" s="279" t="s">
        <v>1</v>
      </c>
      <c r="C11" s="280" t="s">
        <v>1</v>
      </c>
      <c r="D11" s="280"/>
      <c r="E11" s="281" t="s">
        <v>5</v>
      </c>
      <c r="F11" s="282" t="s">
        <v>30</v>
      </c>
      <c r="G11" s="283" t="s">
        <v>6</v>
      </c>
      <c r="H11" s="606" t="s">
        <v>234</v>
      </c>
      <c r="I11" s="630"/>
      <c r="J11" s="581" t="s">
        <v>269</v>
      </c>
    </row>
    <row r="12" spans="1:11" ht="15" customHeight="1" thickTop="1">
      <c r="A12" s="284" t="s">
        <v>7</v>
      </c>
      <c r="B12" s="285" t="s">
        <v>13</v>
      </c>
      <c r="C12" s="286" t="s">
        <v>32</v>
      </c>
      <c r="D12" s="286" t="s">
        <v>260</v>
      </c>
      <c r="E12" s="287" t="s">
        <v>12</v>
      </c>
      <c r="F12" s="288">
        <v>0.13</v>
      </c>
      <c r="G12" s="289"/>
      <c r="H12" s="290" t="s">
        <v>32</v>
      </c>
      <c r="I12" s="411" t="s">
        <v>144</v>
      </c>
      <c r="J12" s="582"/>
    </row>
    <row r="13" spans="1:11" ht="15" customHeight="1">
      <c r="A13" s="291" t="s">
        <v>1</v>
      </c>
      <c r="B13" s="292" t="s">
        <v>14</v>
      </c>
      <c r="C13" s="286" t="s">
        <v>71</v>
      </c>
      <c r="D13" s="286" t="s">
        <v>33</v>
      </c>
      <c r="E13" s="293"/>
      <c r="F13" s="294"/>
      <c r="G13" s="295"/>
      <c r="H13" s="296" t="s">
        <v>143</v>
      </c>
      <c r="I13" s="412" t="s">
        <v>235</v>
      </c>
      <c r="J13" s="579" t="s">
        <v>280</v>
      </c>
    </row>
    <row r="14" spans="1:11" ht="15" customHeight="1">
      <c r="A14" s="298" t="s">
        <v>8</v>
      </c>
      <c r="B14" s="299" t="s">
        <v>15</v>
      </c>
      <c r="C14" s="286">
        <v>121</v>
      </c>
      <c r="D14" s="286">
        <v>121</v>
      </c>
      <c r="E14" s="293" t="s">
        <v>1</v>
      </c>
      <c r="F14" s="294" t="s">
        <v>1</v>
      </c>
      <c r="G14" s="295" t="s">
        <v>1</v>
      </c>
      <c r="H14" s="300">
        <v>121</v>
      </c>
      <c r="I14" s="413">
        <v>121</v>
      </c>
      <c r="J14" s="580"/>
    </row>
    <row r="15" spans="1:11" ht="15" customHeight="1" thickBot="1">
      <c r="A15" s="301" t="s">
        <v>1</v>
      </c>
      <c r="B15" s="302" t="s">
        <v>1</v>
      </c>
      <c r="C15" s="303">
        <v>1</v>
      </c>
      <c r="D15" s="303">
        <v>1</v>
      </c>
      <c r="E15" s="304"/>
      <c r="F15" s="305"/>
      <c r="G15" s="306"/>
      <c r="H15" s="303">
        <v>1</v>
      </c>
      <c r="I15" s="414">
        <v>1</v>
      </c>
      <c r="J15" s="448" t="s">
        <v>270</v>
      </c>
    </row>
    <row r="16" spans="1:11" ht="15" customHeight="1" thickTop="1">
      <c r="A16" s="599" t="s">
        <v>257</v>
      </c>
      <c r="B16" s="600"/>
      <c r="C16" s="600"/>
      <c r="D16" s="600"/>
      <c r="E16" s="600"/>
      <c r="F16" s="600"/>
      <c r="G16" s="600"/>
      <c r="H16" s="600"/>
      <c r="I16" s="600"/>
      <c r="J16" s="601"/>
    </row>
    <row r="17" spans="1:10" ht="17.100000000000001" customHeight="1">
      <c r="A17" s="307" t="s">
        <v>1</v>
      </c>
      <c r="B17" s="308"/>
      <c r="C17" s="308"/>
      <c r="D17" s="308"/>
      <c r="E17" s="309" t="s">
        <v>1</v>
      </c>
      <c r="F17" s="310" t="s">
        <v>1</v>
      </c>
      <c r="G17" s="311" t="s">
        <v>1</v>
      </c>
      <c r="H17" s="312"/>
      <c r="I17" s="408"/>
      <c r="J17" s="415"/>
    </row>
    <row r="18" spans="1:10" ht="17.100000000000001" customHeight="1">
      <c r="A18" s="313" t="s">
        <v>204</v>
      </c>
      <c r="B18" s="314">
        <v>2173</v>
      </c>
      <c r="C18" s="318"/>
      <c r="D18" s="316" t="s">
        <v>63</v>
      </c>
      <c r="E18" s="318"/>
      <c r="F18" s="319">
        <f t="shared" ref="F18:F19" si="0">0.13*(E18)</f>
        <v>0</v>
      </c>
      <c r="G18" s="320">
        <f t="shared" ref="G18:G19" si="1">+E18+F18</f>
        <v>0</v>
      </c>
      <c r="H18" s="321"/>
      <c r="I18" s="319"/>
      <c r="J18" s="319"/>
    </row>
    <row r="19" spans="1:10" ht="17.100000000000001" customHeight="1">
      <c r="A19" s="313" t="s">
        <v>205</v>
      </c>
      <c r="B19" s="314">
        <v>2173</v>
      </c>
      <c r="C19" s="318"/>
      <c r="D19" s="316" t="s">
        <v>63</v>
      </c>
      <c r="E19" s="318"/>
      <c r="F19" s="319">
        <f t="shared" si="0"/>
        <v>0</v>
      </c>
      <c r="G19" s="320">
        <f t="shared" si="1"/>
        <v>0</v>
      </c>
      <c r="H19" s="321"/>
      <c r="I19" s="319"/>
      <c r="J19" s="319"/>
    </row>
    <row r="20" spans="1:10" ht="17.100000000000001" customHeight="1">
      <c r="A20" s="313" t="s">
        <v>206</v>
      </c>
      <c r="B20" s="314">
        <v>2513</v>
      </c>
      <c r="C20" s="318"/>
      <c r="D20" s="316" t="s">
        <v>63</v>
      </c>
      <c r="E20" s="318"/>
      <c r="F20" s="319">
        <f>0.13*(E20)</f>
        <v>0</v>
      </c>
      <c r="G20" s="320">
        <f>+E20+F20</f>
        <v>0</v>
      </c>
      <c r="H20" s="321"/>
      <c r="I20" s="319"/>
      <c r="J20" s="319"/>
    </row>
    <row r="21" spans="1:10" ht="17.100000000000001" customHeight="1">
      <c r="A21" s="322"/>
      <c r="B21" s="323"/>
      <c r="C21" s="318"/>
      <c r="D21" s="324"/>
      <c r="E21" s="318"/>
      <c r="F21" s="325"/>
      <c r="G21" s="326"/>
      <c r="H21" s="327"/>
      <c r="I21" s="325"/>
      <c r="J21" s="325"/>
    </row>
    <row r="22" spans="1:10" ht="17.100000000000001" customHeight="1">
      <c r="A22" s="313">
        <v>1015</v>
      </c>
      <c r="B22" s="314">
        <v>1508</v>
      </c>
      <c r="C22" s="318"/>
      <c r="D22" s="316" t="s">
        <v>63</v>
      </c>
      <c r="E22" s="318"/>
      <c r="F22" s="319">
        <f>0.13*(E22)</f>
        <v>0</v>
      </c>
      <c r="G22" s="320">
        <f>+E22+F22</f>
        <v>0</v>
      </c>
      <c r="H22" s="321"/>
      <c r="I22" s="319"/>
      <c r="J22" s="319"/>
    </row>
    <row r="23" spans="1:10" ht="17.100000000000001" customHeight="1">
      <c r="A23" s="313" t="s">
        <v>262</v>
      </c>
      <c r="B23" s="314">
        <v>1848</v>
      </c>
      <c r="C23" s="318"/>
      <c r="D23" s="316" t="s">
        <v>63</v>
      </c>
      <c r="E23" s="318"/>
      <c r="F23" s="319">
        <f>0.13*(E23)</f>
        <v>0</v>
      </c>
      <c r="G23" s="320">
        <f>+E23+F23</f>
        <v>0</v>
      </c>
      <c r="H23" s="321"/>
      <c r="I23" s="319"/>
      <c r="J23" s="319"/>
    </row>
    <row r="24" spans="1:10" ht="17.100000000000001" customHeight="1">
      <c r="A24" s="313"/>
      <c r="B24" s="314"/>
      <c r="C24" s="318"/>
      <c r="D24" s="316"/>
      <c r="E24" s="318"/>
      <c r="F24" s="319"/>
      <c r="G24" s="320"/>
      <c r="H24" s="321"/>
      <c r="I24" s="319"/>
      <c r="J24" s="319"/>
    </row>
    <row r="25" spans="1:10" ht="17.100000000000001" customHeight="1">
      <c r="A25" s="76" t="s">
        <v>297</v>
      </c>
      <c r="B25" s="314">
        <v>1529</v>
      </c>
      <c r="C25" s="318"/>
      <c r="D25" s="316" t="s">
        <v>63</v>
      </c>
      <c r="E25" s="318"/>
      <c r="F25" s="319">
        <f>0.13*(E25)</f>
        <v>0</v>
      </c>
      <c r="G25" s="320">
        <f>+E25+F25</f>
        <v>0</v>
      </c>
      <c r="H25" s="321"/>
      <c r="I25" s="319"/>
      <c r="J25" s="319"/>
    </row>
    <row r="26" spans="1:10" ht="17.100000000000001" customHeight="1">
      <c r="A26" s="76" t="s">
        <v>293</v>
      </c>
      <c r="B26" s="314">
        <v>1529</v>
      </c>
      <c r="C26" s="318"/>
      <c r="D26" s="316" t="s">
        <v>63</v>
      </c>
      <c r="E26" s="318"/>
      <c r="F26" s="319">
        <f t="shared" ref="F26:F27" si="2">0.13*(E26)</f>
        <v>0</v>
      </c>
      <c r="G26" s="320">
        <f t="shared" ref="G26:G27" si="3">+E26+F26</f>
        <v>0</v>
      </c>
      <c r="H26" s="321"/>
      <c r="I26" s="319"/>
      <c r="J26" s="319"/>
    </row>
    <row r="27" spans="1:10" ht="17.100000000000001" customHeight="1">
      <c r="A27" s="313" t="s">
        <v>207</v>
      </c>
      <c r="B27" s="314">
        <v>1929</v>
      </c>
      <c r="C27" s="318"/>
      <c r="D27" s="316" t="s">
        <v>63</v>
      </c>
      <c r="E27" s="318"/>
      <c r="F27" s="319">
        <f t="shared" si="2"/>
        <v>0</v>
      </c>
      <c r="G27" s="320">
        <f t="shared" si="3"/>
        <v>0</v>
      </c>
      <c r="H27" s="321"/>
      <c r="I27" s="319"/>
      <c r="J27" s="319"/>
    </row>
    <row r="28" spans="1:10" ht="17.100000000000001" customHeight="1">
      <c r="A28" s="76" t="s">
        <v>298</v>
      </c>
      <c r="B28" s="314">
        <v>1937</v>
      </c>
      <c r="C28" s="318"/>
      <c r="D28" s="316" t="s">
        <v>63</v>
      </c>
      <c r="E28" s="318"/>
      <c r="F28" s="319">
        <f>0.13*(E28)</f>
        <v>0</v>
      </c>
      <c r="G28" s="320">
        <f>+E28+F28</f>
        <v>0</v>
      </c>
      <c r="H28" s="321"/>
      <c r="I28" s="319"/>
      <c r="J28" s="319"/>
    </row>
    <row r="29" spans="1:10" ht="17.100000000000001" customHeight="1">
      <c r="A29" s="76" t="s">
        <v>295</v>
      </c>
      <c r="B29" s="314">
        <v>2337</v>
      </c>
      <c r="C29" s="318"/>
      <c r="D29" s="316" t="s">
        <v>63</v>
      </c>
      <c r="E29" s="318"/>
      <c r="F29" s="319">
        <f t="shared" ref="F29" si="4">0.13*(E29)</f>
        <v>0</v>
      </c>
      <c r="G29" s="320">
        <f t="shared" ref="G29" si="5">+E29+F29</f>
        <v>0</v>
      </c>
      <c r="H29" s="321"/>
      <c r="I29" s="319"/>
      <c r="J29" s="319"/>
    </row>
    <row r="30" spans="1:10" ht="17.100000000000001" customHeight="1">
      <c r="A30" s="313"/>
      <c r="B30" s="314"/>
      <c r="C30" s="315"/>
      <c r="D30" s="316"/>
      <c r="E30" s="318"/>
      <c r="F30" s="319"/>
      <c r="G30" s="320"/>
      <c r="H30" s="321"/>
      <c r="I30" s="319"/>
      <c r="J30" s="319"/>
    </row>
    <row r="31" spans="1:10" ht="17.100000000000001" customHeight="1">
      <c r="A31" s="313" t="s">
        <v>208</v>
      </c>
      <c r="B31" s="314">
        <v>1569</v>
      </c>
      <c r="C31" s="318"/>
      <c r="D31" s="316" t="s">
        <v>63</v>
      </c>
      <c r="E31" s="318"/>
      <c r="F31" s="319">
        <f>0.13*(E31)</f>
        <v>0</v>
      </c>
      <c r="G31" s="320">
        <f>+E31+F31</f>
        <v>0</v>
      </c>
      <c r="H31" s="321"/>
      <c r="I31" s="319"/>
      <c r="J31" s="319"/>
    </row>
    <row r="32" spans="1:10" ht="17.100000000000001" customHeight="1">
      <c r="A32" s="313" t="s">
        <v>209</v>
      </c>
      <c r="B32" s="314">
        <v>1569</v>
      </c>
      <c r="C32" s="318"/>
      <c r="D32" s="316" t="s">
        <v>63</v>
      </c>
      <c r="E32" s="318"/>
      <c r="F32" s="319">
        <f t="shared" ref="F32:F33" si="6">0.13*(E32)</f>
        <v>0</v>
      </c>
      <c r="G32" s="320">
        <f t="shared" ref="G32:G33" si="7">+E32+F32</f>
        <v>0</v>
      </c>
      <c r="H32" s="321"/>
      <c r="I32" s="319"/>
      <c r="J32" s="319"/>
    </row>
    <row r="33" spans="1:10" ht="17.100000000000001" customHeight="1">
      <c r="A33" s="313" t="s">
        <v>210</v>
      </c>
      <c r="B33" s="314">
        <v>1969</v>
      </c>
      <c r="C33" s="318"/>
      <c r="D33" s="316" t="s">
        <v>63</v>
      </c>
      <c r="E33" s="318"/>
      <c r="F33" s="319">
        <f t="shared" si="6"/>
        <v>0</v>
      </c>
      <c r="G33" s="320">
        <f t="shared" si="7"/>
        <v>0</v>
      </c>
      <c r="H33" s="321"/>
      <c r="I33" s="319"/>
      <c r="J33" s="319"/>
    </row>
    <row r="34" spans="1:10" ht="17.100000000000001" customHeight="1">
      <c r="A34" s="313"/>
      <c r="B34" s="314"/>
      <c r="C34" s="318"/>
      <c r="D34" s="316"/>
      <c r="E34" s="318"/>
      <c r="F34" s="319"/>
      <c r="G34" s="320"/>
      <c r="H34" s="321"/>
      <c r="I34" s="319"/>
      <c r="J34" s="319"/>
    </row>
    <row r="35" spans="1:10" ht="17.100000000000001" customHeight="1">
      <c r="A35" s="313" t="s">
        <v>211</v>
      </c>
      <c r="B35" s="314">
        <v>1777</v>
      </c>
      <c r="C35" s="318"/>
      <c r="D35" s="316" t="s">
        <v>63</v>
      </c>
      <c r="E35" s="318"/>
      <c r="F35" s="319">
        <f t="shared" ref="F35:F37" si="8">0.13*(E35)</f>
        <v>0</v>
      </c>
      <c r="G35" s="320">
        <f t="shared" ref="G35:G37" si="9">+E35+F35</f>
        <v>0</v>
      </c>
      <c r="H35" s="321"/>
      <c r="I35" s="319"/>
      <c r="J35" s="319"/>
    </row>
    <row r="36" spans="1:10" ht="17.100000000000001" customHeight="1">
      <c r="A36" s="313" t="s">
        <v>212</v>
      </c>
      <c r="B36" s="314">
        <v>1777</v>
      </c>
      <c r="C36" s="318"/>
      <c r="D36" s="316" t="s">
        <v>63</v>
      </c>
      <c r="E36" s="318"/>
      <c r="F36" s="319">
        <f t="shared" si="8"/>
        <v>0</v>
      </c>
      <c r="G36" s="320">
        <f t="shared" si="9"/>
        <v>0</v>
      </c>
      <c r="H36" s="321"/>
      <c r="I36" s="319"/>
      <c r="J36" s="319"/>
    </row>
    <row r="37" spans="1:10" ht="17.100000000000001" customHeight="1">
      <c r="A37" s="313" t="s">
        <v>213</v>
      </c>
      <c r="B37" s="314">
        <v>2167</v>
      </c>
      <c r="C37" s="318"/>
      <c r="D37" s="316" t="s">
        <v>63</v>
      </c>
      <c r="E37" s="318"/>
      <c r="F37" s="319">
        <f t="shared" si="8"/>
        <v>0</v>
      </c>
      <c r="G37" s="320">
        <f t="shared" si="9"/>
        <v>0</v>
      </c>
      <c r="H37" s="321"/>
      <c r="I37" s="319"/>
      <c r="J37" s="319"/>
    </row>
    <row r="38" spans="1:10" ht="17.100000000000001" customHeight="1">
      <c r="A38" s="313"/>
      <c r="B38" s="314"/>
      <c r="C38" s="318"/>
      <c r="D38" s="316"/>
      <c r="E38" s="318"/>
      <c r="F38" s="319"/>
      <c r="G38" s="320"/>
      <c r="H38" s="321"/>
      <c r="I38" s="319"/>
      <c r="J38" s="319"/>
    </row>
    <row r="39" spans="1:10" ht="17.100000000000001" customHeight="1">
      <c r="A39" s="313" t="s">
        <v>214</v>
      </c>
      <c r="B39" s="314">
        <v>2655</v>
      </c>
      <c r="C39" s="318"/>
      <c r="D39" s="316" t="s">
        <v>63</v>
      </c>
      <c r="E39" s="318"/>
      <c r="F39" s="319">
        <f t="shared" ref="F39:F42" si="10">0.13*(E39)</f>
        <v>0</v>
      </c>
      <c r="G39" s="320">
        <f t="shared" ref="G39:G42" si="11">+E39+F39</f>
        <v>0</v>
      </c>
      <c r="H39" s="321"/>
      <c r="I39" s="319"/>
      <c r="J39" s="319"/>
    </row>
    <row r="40" spans="1:10" ht="17.100000000000001" customHeight="1">
      <c r="A40" s="313" t="s">
        <v>215</v>
      </c>
      <c r="B40" s="314">
        <v>2655</v>
      </c>
      <c r="C40" s="318"/>
      <c r="D40" s="316" t="s">
        <v>63</v>
      </c>
      <c r="E40" s="318"/>
      <c r="F40" s="319">
        <f t="shared" si="10"/>
        <v>0</v>
      </c>
      <c r="G40" s="320">
        <f t="shared" si="11"/>
        <v>0</v>
      </c>
      <c r="H40" s="321"/>
      <c r="I40" s="319"/>
      <c r="J40" s="319"/>
    </row>
    <row r="41" spans="1:10" ht="17.100000000000001" customHeight="1">
      <c r="A41" s="313" t="s">
        <v>216</v>
      </c>
      <c r="B41" s="314">
        <v>2655</v>
      </c>
      <c r="C41" s="318"/>
      <c r="D41" s="316" t="s">
        <v>63</v>
      </c>
      <c r="E41" s="318"/>
      <c r="F41" s="319">
        <f t="shared" si="10"/>
        <v>0</v>
      </c>
      <c r="G41" s="320">
        <f t="shared" si="11"/>
        <v>0</v>
      </c>
      <c r="H41" s="321"/>
      <c r="I41" s="319"/>
      <c r="J41" s="319"/>
    </row>
    <row r="42" spans="1:10" ht="17.100000000000001" customHeight="1">
      <c r="A42" s="313" t="s">
        <v>217</v>
      </c>
      <c r="B42" s="314">
        <v>3049</v>
      </c>
      <c r="C42" s="318"/>
      <c r="D42" s="316" t="s">
        <v>63</v>
      </c>
      <c r="E42" s="318"/>
      <c r="F42" s="319">
        <f t="shared" si="10"/>
        <v>0</v>
      </c>
      <c r="G42" s="320">
        <f t="shared" si="11"/>
        <v>0</v>
      </c>
      <c r="H42" s="321"/>
      <c r="I42" s="319"/>
      <c r="J42" s="319"/>
    </row>
    <row r="43" spans="1:10" s="336" customFormat="1" ht="17.100000000000001" customHeight="1">
      <c r="A43" s="328"/>
      <c r="B43" s="329"/>
      <c r="C43" s="330"/>
      <c r="D43" s="331"/>
      <c r="E43" s="318"/>
      <c r="F43" s="333"/>
      <c r="G43" s="334"/>
      <c r="H43" s="335"/>
      <c r="I43" s="333"/>
      <c r="J43" s="333"/>
    </row>
    <row r="44" spans="1:10" s="336" customFormat="1" ht="17.100000000000001" customHeight="1">
      <c r="A44" s="328" t="s">
        <v>218</v>
      </c>
      <c r="B44" s="329">
        <v>1989</v>
      </c>
      <c r="C44" s="318"/>
      <c r="D44" s="316" t="s">
        <v>63</v>
      </c>
      <c r="E44" s="318"/>
      <c r="F44" s="319">
        <f t="shared" ref="F44:F49" si="12">0.13*(E44)</f>
        <v>0</v>
      </c>
      <c r="G44" s="320">
        <f t="shared" ref="G44:G49" si="13">+E44+F44</f>
        <v>0</v>
      </c>
      <c r="H44" s="321"/>
      <c r="I44" s="319"/>
      <c r="J44" s="319"/>
    </row>
    <row r="45" spans="1:10" s="336" customFormat="1" ht="17.100000000000001" customHeight="1">
      <c r="A45" s="447" t="s">
        <v>294</v>
      </c>
      <c r="B45" s="329">
        <v>2362</v>
      </c>
      <c r="C45" s="318"/>
      <c r="D45" s="316" t="s">
        <v>63</v>
      </c>
      <c r="E45" s="318"/>
      <c r="F45" s="319">
        <f t="shared" ref="F45" si="14">0.13*(E45)</f>
        <v>0</v>
      </c>
      <c r="G45" s="320">
        <f t="shared" ref="G45" si="15">+E45+F45</f>
        <v>0</v>
      </c>
      <c r="H45" s="321"/>
      <c r="I45" s="319"/>
      <c r="J45" s="319"/>
    </row>
    <row r="46" spans="1:10" s="336" customFormat="1" ht="17.100000000000001" customHeight="1">
      <c r="A46" s="328" t="s">
        <v>219</v>
      </c>
      <c r="B46" s="329">
        <v>1937</v>
      </c>
      <c r="C46" s="318"/>
      <c r="D46" s="316" t="s">
        <v>63</v>
      </c>
      <c r="E46" s="318"/>
      <c r="F46" s="319">
        <f t="shared" si="12"/>
        <v>0</v>
      </c>
      <c r="G46" s="320">
        <f t="shared" si="13"/>
        <v>0</v>
      </c>
      <c r="H46" s="321"/>
      <c r="I46" s="319"/>
      <c r="J46" s="319"/>
    </row>
    <row r="47" spans="1:10" s="336" customFormat="1" ht="17.100000000000001" customHeight="1">
      <c r="A47" s="328" t="s">
        <v>220</v>
      </c>
      <c r="B47" s="329">
        <v>1937</v>
      </c>
      <c r="C47" s="318"/>
      <c r="D47" s="316" t="s">
        <v>63</v>
      </c>
      <c r="E47" s="318"/>
      <c r="F47" s="319">
        <f t="shared" si="12"/>
        <v>0</v>
      </c>
      <c r="G47" s="320">
        <f t="shared" si="13"/>
        <v>0</v>
      </c>
      <c r="H47" s="321"/>
      <c r="I47" s="319"/>
      <c r="J47" s="319"/>
    </row>
    <row r="48" spans="1:10" s="336" customFormat="1" ht="17.100000000000001" customHeight="1">
      <c r="A48" s="313" t="s">
        <v>221</v>
      </c>
      <c r="B48" s="329">
        <v>1937</v>
      </c>
      <c r="C48" s="318"/>
      <c r="D48" s="316" t="s">
        <v>63</v>
      </c>
      <c r="E48" s="318"/>
      <c r="F48" s="319">
        <f t="shared" si="12"/>
        <v>0</v>
      </c>
      <c r="G48" s="320">
        <f t="shared" si="13"/>
        <v>0</v>
      </c>
      <c r="H48" s="321"/>
      <c r="I48" s="319"/>
      <c r="J48" s="319"/>
    </row>
    <row r="49" spans="1:10" s="336" customFormat="1" ht="17.100000000000001" customHeight="1">
      <c r="A49" s="313" t="s">
        <v>263</v>
      </c>
      <c r="B49" s="314">
        <v>2307</v>
      </c>
      <c r="C49" s="318"/>
      <c r="D49" s="316" t="s">
        <v>63</v>
      </c>
      <c r="E49" s="318"/>
      <c r="F49" s="319">
        <f t="shared" si="12"/>
        <v>0</v>
      </c>
      <c r="G49" s="320">
        <f t="shared" si="13"/>
        <v>0</v>
      </c>
      <c r="H49" s="321"/>
      <c r="I49" s="319"/>
      <c r="J49" s="319"/>
    </row>
    <row r="50" spans="1:10" s="336" customFormat="1" ht="17.100000000000001" customHeight="1">
      <c r="A50" s="328"/>
      <c r="B50" s="329"/>
      <c r="C50" s="318"/>
      <c r="D50" s="331"/>
      <c r="E50" s="318"/>
      <c r="F50" s="333"/>
      <c r="G50" s="334"/>
      <c r="H50" s="335"/>
      <c r="I50" s="333"/>
      <c r="J50" s="333"/>
    </row>
    <row r="51" spans="1:10" s="336" customFormat="1" ht="17.100000000000001" customHeight="1">
      <c r="A51" s="328" t="s">
        <v>222</v>
      </c>
      <c r="B51" s="329">
        <v>2560</v>
      </c>
      <c r="C51" s="318"/>
      <c r="D51" s="316" t="s">
        <v>63</v>
      </c>
      <c r="E51" s="318"/>
      <c r="F51" s="319">
        <f t="shared" ref="F51:F54" si="16">0.13*(E51)</f>
        <v>0</v>
      </c>
      <c r="G51" s="320">
        <f t="shared" ref="G51:G54" si="17">+E51+F51</f>
        <v>0</v>
      </c>
      <c r="H51" s="321"/>
      <c r="I51" s="319"/>
      <c r="J51" s="319"/>
    </row>
    <row r="52" spans="1:10" s="336" customFormat="1" ht="17.100000000000001" customHeight="1">
      <c r="A52" s="328" t="s">
        <v>223</v>
      </c>
      <c r="B52" s="329">
        <v>2560</v>
      </c>
      <c r="C52" s="318"/>
      <c r="D52" s="316" t="s">
        <v>63</v>
      </c>
      <c r="E52" s="318"/>
      <c r="F52" s="319">
        <f t="shared" si="16"/>
        <v>0</v>
      </c>
      <c r="G52" s="320">
        <f t="shared" si="17"/>
        <v>0</v>
      </c>
      <c r="H52" s="321"/>
      <c r="I52" s="319"/>
      <c r="J52" s="319"/>
    </row>
    <row r="53" spans="1:10" s="336" customFormat="1" ht="17.100000000000001" customHeight="1">
      <c r="A53" s="328" t="s">
        <v>224</v>
      </c>
      <c r="B53" s="329">
        <v>2560</v>
      </c>
      <c r="C53" s="318"/>
      <c r="D53" s="316" t="s">
        <v>63</v>
      </c>
      <c r="E53" s="318"/>
      <c r="F53" s="319">
        <f t="shared" si="16"/>
        <v>0</v>
      </c>
      <c r="G53" s="320">
        <f t="shared" si="17"/>
        <v>0</v>
      </c>
      <c r="H53" s="321"/>
      <c r="I53" s="319"/>
      <c r="J53" s="319"/>
    </row>
    <row r="54" spans="1:10" s="336" customFormat="1" ht="17.100000000000001" customHeight="1">
      <c r="A54" s="313" t="s">
        <v>225</v>
      </c>
      <c r="B54" s="329">
        <v>2910</v>
      </c>
      <c r="C54" s="318"/>
      <c r="D54" s="316" t="s">
        <v>63</v>
      </c>
      <c r="E54" s="318"/>
      <c r="F54" s="319">
        <f t="shared" si="16"/>
        <v>0</v>
      </c>
      <c r="G54" s="320">
        <f t="shared" si="17"/>
        <v>0</v>
      </c>
      <c r="H54" s="321"/>
      <c r="I54" s="319"/>
      <c r="J54" s="319"/>
    </row>
    <row r="55" spans="1:10" s="336" customFormat="1" ht="17.100000000000001" customHeight="1">
      <c r="A55" s="328"/>
      <c r="B55" s="329"/>
      <c r="C55" s="318"/>
      <c r="D55" s="337"/>
      <c r="E55" s="318"/>
      <c r="F55" s="333"/>
      <c r="G55" s="334"/>
      <c r="H55" s="335"/>
      <c r="I55" s="333"/>
      <c r="J55" s="333"/>
    </row>
    <row r="56" spans="1:10" s="336" customFormat="1" ht="17.100000000000001" customHeight="1">
      <c r="A56" s="328" t="s">
        <v>226</v>
      </c>
      <c r="B56" s="329">
        <v>2678</v>
      </c>
      <c r="C56" s="318"/>
      <c r="D56" s="316" t="s">
        <v>63</v>
      </c>
      <c r="E56" s="318"/>
      <c r="F56" s="319">
        <f t="shared" ref="F56:F59" si="18">0.13*(E56)</f>
        <v>0</v>
      </c>
      <c r="G56" s="320">
        <f t="shared" ref="G56:G59" si="19">+E56+F56</f>
        <v>0</v>
      </c>
      <c r="H56" s="321"/>
      <c r="I56" s="319"/>
      <c r="J56" s="319"/>
    </row>
    <row r="57" spans="1:10" s="336" customFormat="1" ht="17.100000000000001" customHeight="1">
      <c r="A57" s="328" t="s">
        <v>227</v>
      </c>
      <c r="B57" s="329">
        <v>2678</v>
      </c>
      <c r="C57" s="318"/>
      <c r="D57" s="316" t="s">
        <v>63</v>
      </c>
      <c r="E57" s="318"/>
      <c r="F57" s="319">
        <f t="shared" si="18"/>
        <v>0</v>
      </c>
      <c r="G57" s="320">
        <f t="shared" si="19"/>
        <v>0</v>
      </c>
      <c r="H57" s="321"/>
      <c r="I57" s="319"/>
      <c r="J57" s="319"/>
    </row>
    <row r="58" spans="1:10" s="336" customFormat="1" ht="17.100000000000001" customHeight="1">
      <c r="A58" s="328" t="s">
        <v>228</v>
      </c>
      <c r="B58" s="329">
        <v>2678</v>
      </c>
      <c r="C58" s="318"/>
      <c r="D58" s="316" t="s">
        <v>63</v>
      </c>
      <c r="E58" s="318"/>
      <c r="F58" s="319">
        <f t="shared" si="18"/>
        <v>0</v>
      </c>
      <c r="G58" s="320">
        <f t="shared" si="19"/>
        <v>0</v>
      </c>
      <c r="H58" s="321"/>
      <c r="I58" s="319"/>
      <c r="J58" s="319"/>
    </row>
    <row r="59" spans="1:10" s="336" customFormat="1" ht="17.100000000000001" customHeight="1">
      <c r="A59" s="313" t="s">
        <v>229</v>
      </c>
      <c r="B59" s="329">
        <v>3038</v>
      </c>
      <c r="C59" s="318"/>
      <c r="D59" s="316" t="s">
        <v>63</v>
      </c>
      <c r="E59" s="318"/>
      <c r="F59" s="319">
        <f t="shared" si="18"/>
        <v>0</v>
      </c>
      <c r="G59" s="320">
        <f t="shared" si="19"/>
        <v>0</v>
      </c>
      <c r="H59" s="321"/>
      <c r="I59" s="319"/>
      <c r="J59" s="319"/>
    </row>
    <row r="60" spans="1:10" s="336" customFormat="1" ht="17.100000000000001" customHeight="1">
      <c r="A60" s="328"/>
      <c r="B60" s="329"/>
      <c r="C60" s="330"/>
      <c r="D60" s="339"/>
      <c r="E60" s="318"/>
      <c r="F60" s="333"/>
      <c r="G60" s="334"/>
      <c r="H60" s="335"/>
      <c r="I60" s="333"/>
      <c r="J60" s="333"/>
    </row>
    <row r="61" spans="1:10" s="336" customFormat="1" ht="17.100000000000001" customHeight="1">
      <c r="A61" s="328" t="s">
        <v>230</v>
      </c>
      <c r="B61" s="329">
        <v>3366</v>
      </c>
      <c r="C61" s="318"/>
      <c r="D61" s="316" t="s">
        <v>63</v>
      </c>
      <c r="E61" s="318"/>
      <c r="F61" s="319">
        <f t="shared" ref="F61" si="20">0.13*(E61)</f>
        <v>0</v>
      </c>
      <c r="G61" s="320">
        <f t="shared" ref="G61" si="21">+E61+F61</f>
        <v>0</v>
      </c>
      <c r="H61" s="321"/>
      <c r="I61" s="319"/>
      <c r="J61" s="319"/>
    </row>
    <row r="62" spans="1:10" s="336" customFormat="1" ht="17.100000000000001" customHeight="1">
      <c r="A62" s="328" t="s">
        <v>231</v>
      </c>
      <c r="B62" s="329">
        <v>3325</v>
      </c>
      <c r="C62" s="318"/>
      <c r="D62" s="316" t="s">
        <v>63</v>
      </c>
      <c r="E62" s="318"/>
      <c r="F62" s="319">
        <f t="shared" ref="F62:F64" si="22">0.13*(E62)</f>
        <v>0</v>
      </c>
      <c r="G62" s="320">
        <f t="shared" ref="G62:G64" si="23">+E62+F62</f>
        <v>0</v>
      </c>
      <c r="H62" s="321"/>
      <c r="I62" s="319"/>
      <c r="J62" s="319"/>
    </row>
    <row r="63" spans="1:10" s="336" customFormat="1" ht="17.100000000000001" customHeight="1">
      <c r="A63" s="328" t="s">
        <v>232</v>
      </c>
      <c r="B63" s="329">
        <v>3325</v>
      </c>
      <c r="C63" s="318"/>
      <c r="D63" s="316" t="s">
        <v>63</v>
      </c>
      <c r="E63" s="318"/>
      <c r="F63" s="319">
        <f t="shared" si="22"/>
        <v>0</v>
      </c>
      <c r="G63" s="320">
        <f t="shared" si="23"/>
        <v>0</v>
      </c>
      <c r="H63" s="321"/>
      <c r="I63" s="319"/>
      <c r="J63" s="319"/>
    </row>
    <row r="64" spans="1:10" s="336" customFormat="1" ht="17.100000000000001" customHeight="1">
      <c r="A64" s="446" t="s">
        <v>296</v>
      </c>
      <c r="B64" s="329">
        <v>3916</v>
      </c>
      <c r="C64" s="318"/>
      <c r="D64" s="316" t="s">
        <v>63</v>
      </c>
      <c r="E64" s="318"/>
      <c r="F64" s="319">
        <f t="shared" si="22"/>
        <v>0</v>
      </c>
      <c r="G64" s="320">
        <f t="shared" si="23"/>
        <v>0</v>
      </c>
      <c r="H64" s="321"/>
      <c r="I64" s="319"/>
      <c r="J64" s="319"/>
    </row>
    <row r="65" spans="1:10" s="336" customFormat="1" ht="17.100000000000001" customHeight="1">
      <c r="A65" s="328" t="s">
        <v>233</v>
      </c>
      <c r="B65" s="329">
        <v>3875</v>
      </c>
      <c r="C65" s="318"/>
      <c r="D65" s="316" t="s">
        <v>63</v>
      </c>
      <c r="E65" s="318"/>
      <c r="F65" s="319">
        <f t="shared" ref="F65" si="24">0.13*(E65)</f>
        <v>0</v>
      </c>
      <c r="G65" s="320">
        <f t="shared" ref="G65" si="25">+E65+F65</f>
        <v>0</v>
      </c>
      <c r="H65" s="321"/>
      <c r="I65" s="319"/>
      <c r="J65" s="319"/>
    </row>
    <row r="66" spans="1:10" s="336" customFormat="1" ht="17.100000000000001" customHeight="1">
      <c r="A66" s="328"/>
      <c r="B66" s="329"/>
      <c r="C66" s="318"/>
      <c r="D66" s="316"/>
      <c r="E66" s="318"/>
      <c r="F66" s="319"/>
      <c r="G66" s="320"/>
      <c r="H66" s="341"/>
      <c r="I66" s="410"/>
      <c r="J66" s="342"/>
    </row>
    <row r="67" spans="1:10" s="336" customFormat="1" ht="17.100000000000001" customHeight="1">
      <c r="A67" s="328"/>
      <c r="B67" s="329"/>
      <c r="C67" s="330"/>
      <c r="D67" s="316"/>
      <c r="E67" s="318"/>
      <c r="F67" s="319"/>
      <c r="G67" s="320"/>
      <c r="H67" s="341"/>
      <c r="I67" s="410"/>
      <c r="J67" s="342"/>
    </row>
    <row r="68" spans="1:10" s="336" customFormat="1" ht="15" customHeight="1" thickBot="1">
      <c r="A68" s="596" t="s">
        <v>252</v>
      </c>
      <c r="B68" s="628"/>
      <c r="C68" s="628"/>
      <c r="D68" s="628"/>
      <c r="E68" s="628"/>
      <c r="F68" s="628"/>
      <c r="G68" s="628"/>
      <c r="H68" s="628"/>
      <c r="I68" s="628"/>
      <c r="J68" s="629"/>
    </row>
    <row r="69" spans="1:10" ht="12" customHeight="1" thickTop="1">
      <c r="A69" s="625"/>
      <c r="B69" s="626"/>
      <c r="C69" s="626"/>
      <c r="D69" s="626"/>
      <c r="E69" s="626"/>
      <c r="F69" s="626"/>
      <c r="G69" s="626"/>
      <c r="H69" s="626"/>
      <c r="I69" s="626"/>
      <c r="J69" s="627"/>
    </row>
    <row r="70" spans="1:10" ht="14.25" customHeight="1">
      <c r="A70" s="343"/>
      <c r="B70" s="344"/>
      <c r="C70" s="344"/>
      <c r="D70" s="344"/>
      <c r="E70" s="344"/>
      <c r="F70" s="344"/>
      <c r="G70" s="344"/>
      <c r="H70" s="344"/>
      <c r="I70" s="344"/>
      <c r="J70" s="345" t="s">
        <v>1</v>
      </c>
    </row>
    <row r="71" spans="1:10" ht="15" customHeight="1">
      <c r="A71" s="346"/>
      <c r="B71" s="347" t="s">
        <v>17</v>
      </c>
      <c r="C71" s="348"/>
      <c r="D71" s="348"/>
      <c r="E71" s="348"/>
      <c r="F71" s="348"/>
      <c r="G71" s="348"/>
      <c r="H71" s="348"/>
      <c r="I71" s="348"/>
      <c r="J71" s="349"/>
    </row>
    <row r="72" spans="1:10" ht="14.25" customHeight="1">
      <c r="A72" s="346"/>
      <c r="B72" s="348"/>
      <c r="C72" s="348"/>
      <c r="D72" s="348"/>
      <c r="E72" s="348"/>
      <c r="F72" s="348"/>
      <c r="G72" s="348"/>
      <c r="H72" s="348"/>
      <c r="I72" s="348"/>
      <c r="J72" s="349"/>
    </row>
    <row r="73" spans="1:10" ht="14.25" customHeight="1">
      <c r="A73" s="343" t="s">
        <v>264</v>
      </c>
      <c r="B73" s="348"/>
      <c r="C73" s="348"/>
      <c r="D73" s="348"/>
      <c r="E73" s="348"/>
      <c r="F73" s="348"/>
      <c r="G73" s="348"/>
      <c r="H73" s="348"/>
      <c r="I73" s="348"/>
      <c r="J73" s="349"/>
    </row>
    <row r="74" spans="1:10" ht="15.75" customHeight="1">
      <c r="A74" s="343" t="s">
        <v>22</v>
      </c>
      <c r="B74" s="348"/>
      <c r="C74" s="348"/>
      <c r="D74" s="348"/>
      <c r="E74" s="348"/>
      <c r="F74" s="348"/>
      <c r="G74" s="348"/>
      <c r="H74" s="348"/>
      <c r="I74" s="348"/>
      <c r="J74" s="349"/>
    </row>
    <row r="75" spans="1:10" ht="17.25" customHeight="1">
      <c r="A75" s="343" t="s">
        <v>23</v>
      </c>
      <c r="B75" s="350"/>
      <c r="C75" s="351"/>
      <c r="D75" s="351"/>
      <c r="E75" s="351"/>
      <c r="F75" s="348"/>
      <c r="G75" s="348"/>
      <c r="H75" s="348"/>
      <c r="I75" s="348"/>
      <c r="J75" s="349"/>
    </row>
    <row r="76" spans="1:10" ht="15.75" customHeight="1">
      <c r="A76" s="352" t="s">
        <v>24</v>
      </c>
      <c r="B76" s="348"/>
      <c r="C76" s="348"/>
      <c r="D76" s="348"/>
      <c r="E76" s="348"/>
      <c r="F76" s="348"/>
      <c r="G76" s="351"/>
      <c r="H76" s="351"/>
      <c r="I76" s="351"/>
      <c r="J76" s="353"/>
    </row>
    <row r="77" spans="1:10" ht="18.75" customHeight="1">
      <c r="A77" s="352" t="s">
        <v>25</v>
      </c>
      <c r="B77" s="348"/>
      <c r="C77" s="348"/>
      <c r="D77" s="351"/>
      <c r="E77" s="351"/>
      <c r="F77" s="351"/>
      <c r="G77" s="348"/>
      <c r="H77" s="348"/>
      <c r="I77" s="348"/>
      <c r="J77" s="349"/>
    </row>
    <row r="78" spans="1:10" ht="14.25" customHeight="1">
      <c r="A78" s="343" t="s">
        <v>26</v>
      </c>
      <c r="B78" s="348"/>
      <c r="C78" s="348"/>
      <c r="D78" s="348"/>
      <c r="E78" s="348"/>
      <c r="F78" s="348"/>
      <c r="G78" s="348"/>
      <c r="H78" s="348"/>
      <c r="I78" s="348"/>
      <c r="J78" s="349"/>
    </row>
    <row r="79" spans="1:10" ht="14.25" customHeight="1">
      <c r="A79" s="343" t="s">
        <v>27</v>
      </c>
      <c r="B79" s="348"/>
      <c r="C79" s="348"/>
      <c r="D79" s="348"/>
      <c r="E79" s="348"/>
      <c r="F79" s="348"/>
      <c r="G79" s="348"/>
      <c r="H79" s="348"/>
      <c r="I79" s="348"/>
      <c r="J79" s="349"/>
    </row>
    <row r="80" spans="1:10" ht="15" customHeight="1">
      <c r="A80" s="343" t="s">
        <v>28</v>
      </c>
      <c r="B80" s="348"/>
      <c r="C80" s="348"/>
      <c r="D80" s="348"/>
      <c r="E80" s="348"/>
      <c r="F80" s="348"/>
      <c r="G80" s="348"/>
      <c r="H80" s="348"/>
      <c r="I80" s="348"/>
      <c r="J80" s="349"/>
    </row>
    <row r="81" spans="1:10" ht="13.5" customHeight="1">
      <c r="A81" s="352" t="s">
        <v>29</v>
      </c>
      <c r="B81" s="348"/>
      <c r="C81" s="348"/>
      <c r="D81" s="348"/>
      <c r="E81" s="348"/>
      <c r="F81" s="162" t="s">
        <v>301</v>
      </c>
      <c r="G81" s="354"/>
      <c r="H81" s="354"/>
      <c r="I81" s="354"/>
      <c r="J81" s="355"/>
    </row>
    <row r="82" spans="1:10" ht="10.5" customHeight="1">
      <c r="A82" s="343"/>
      <c r="B82" s="344"/>
      <c r="C82" s="344"/>
      <c r="D82" s="344"/>
      <c r="E82" s="344"/>
      <c r="F82" s="344"/>
      <c r="G82" s="344"/>
      <c r="H82" s="344"/>
      <c r="I82" s="344"/>
      <c r="J82" s="349"/>
    </row>
    <row r="83" spans="1:10" ht="15.75" customHeight="1">
      <c r="A83" s="356" t="s">
        <v>16</v>
      </c>
      <c r="B83" s="250"/>
      <c r="C83" s="357">
        <v>60</v>
      </c>
      <c r="D83" s="250" t="s">
        <v>11</v>
      </c>
      <c r="E83" s="250"/>
      <c r="F83" s="354" t="s">
        <v>46</v>
      </c>
      <c r="G83" s="354"/>
      <c r="H83" s="354"/>
      <c r="I83" s="354"/>
      <c r="J83" s="355"/>
    </row>
    <row r="84" spans="1:10" ht="12" customHeight="1" thickBot="1">
      <c r="A84" s="358"/>
      <c r="B84" s="359"/>
      <c r="C84" s="359"/>
      <c r="D84" s="359"/>
      <c r="E84" s="359"/>
      <c r="F84" s="359"/>
      <c r="G84" s="359"/>
      <c r="H84" s="359"/>
      <c r="I84" s="359"/>
      <c r="J84" s="360"/>
    </row>
    <row r="85" spans="1:10" ht="12" customHeight="1" thickTop="1"/>
    <row r="86" spans="1:10" ht="12" customHeight="1"/>
    <row r="87" spans="1:10" ht="16.5" customHeight="1"/>
    <row r="88" spans="1:10" ht="12" customHeight="1"/>
    <row r="89" spans="1:10" ht="15" customHeight="1"/>
    <row r="90" spans="1:10" ht="12" customHeight="1"/>
    <row r="91" spans="1:10" ht="12" customHeight="1"/>
    <row r="92" spans="1:10" ht="12" customHeight="1"/>
    <row r="93" spans="1:10" ht="12" customHeight="1"/>
    <row r="94" spans="1:10" ht="12" customHeight="1"/>
    <row r="95" spans="1:10" ht="12" customHeight="1"/>
    <row r="96" spans="1:10" ht="12" customHeight="1"/>
    <row r="97" ht="12" customHeight="1"/>
    <row r="98" ht="12" customHeight="1"/>
    <row r="99" ht="12" customHeight="1"/>
    <row r="100" ht="12" customHeight="1"/>
    <row r="101" ht="9" customHeight="1"/>
    <row r="102" ht="12.75" customHeight="1"/>
    <row r="103" ht="16.5" customHeight="1"/>
    <row r="104" ht="12" customHeight="1"/>
    <row r="105" ht="12" customHeight="1"/>
    <row r="106" ht="12" customHeight="1"/>
    <row r="107" ht="12.75" customHeight="1"/>
    <row r="108" ht="12" customHeight="1"/>
    <row r="109" ht="12" customHeight="1"/>
    <row r="110" ht="12" customHeight="1"/>
    <row r="111" ht="9" customHeight="1"/>
    <row r="112" ht="12" customHeight="1"/>
  </sheetData>
  <mergeCells count="8">
    <mergeCell ref="C2:F2"/>
    <mergeCell ref="A69:J69"/>
    <mergeCell ref="A68:J68"/>
    <mergeCell ref="A16:J16"/>
    <mergeCell ref="H11:I11"/>
    <mergeCell ref="J11:J12"/>
    <mergeCell ref="J13:J14"/>
    <mergeCell ref="H6:J6"/>
  </mergeCells>
  <printOptions horizontalCentered="1"/>
  <pageMargins left="0" right="0" top="0" bottom="0" header="0.5" footer="0.5"/>
  <pageSetup paperSize="5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99"/>
  <sheetViews>
    <sheetView view="pageBreakPreview" zoomScaleNormal="100" zoomScaleSheetLayoutView="100" workbookViewId="0">
      <selection activeCell="F69" sqref="F69"/>
    </sheetView>
  </sheetViews>
  <sheetFormatPr defaultColWidth="9.6640625" defaultRowHeight="15"/>
  <cols>
    <col min="1" max="1" width="22" style="244" customWidth="1"/>
    <col min="2" max="2" width="8.77734375" style="244" customWidth="1"/>
    <col min="3" max="4" width="14.5546875" style="244" customWidth="1"/>
    <col min="5" max="6" width="10.77734375" style="244" customWidth="1"/>
    <col min="7" max="7" width="15.21875" style="244" customWidth="1"/>
    <col min="8" max="8" width="15" style="244" customWidth="1"/>
    <col min="9" max="16384" width="9.6640625" style="244"/>
  </cols>
  <sheetData>
    <row r="1" spans="1:9" ht="11.25" customHeight="1" thickTop="1">
      <c r="A1" s="240"/>
      <c r="B1" s="241"/>
      <c r="C1" s="241"/>
      <c r="D1" s="241"/>
      <c r="E1" s="241"/>
      <c r="F1" s="241"/>
      <c r="G1" s="242"/>
      <c r="H1" s="450"/>
    </row>
    <row r="2" spans="1:9" ht="21" customHeight="1">
      <c r="A2" s="245"/>
      <c r="B2" s="246"/>
      <c r="C2" s="575" t="s">
        <v>292</v>
      </c>
      <c r="D2" s="594"/>
      <c r="E2" s="595"/>
      <c r="F2" s="595"/>
      <c r="G2" s="246"/>
      <c r="H2" s="451"/>
      <c r="I2" s="273"/>
    </row>
    <row r="3" spans="1:9" ht="14.25" customHeight="1">
      <c r="A3" s="249"/>
      <c r="B3" s="250"/>
      <c r="C3" s="250"/>
      <c r="D3" s="250"/>
      <c r="E3" s="250"/>
      <c r="G3" s="251" t="s">
        <v>0</v>
      </c>
      <c r="H3" s="417">
        <f>'100 Series '!H3</f>
        <v>43922</v>
      </c>
      <c r="I3" s="449"/>
    </row>
    <row r="4" spans="1:9" ht="15" customHeight="1">
      <c r="A4" s="255" t="s">
        <v>18</v>
      </c>
      <c r="B4" s="104" t="s">
        <v>65</v>
      </c>
      <c r="C4" s="257"/>
      <c r="D4" s="257"/>
      <c r="E4" s="257"/>
      <c r="F4" s="257"/>
      <c r="G4" s="258"/>
      <c r="H4" s="452"/>
      <c r="I4" s="273"/>
    </row>
    <row r="5" spans="1:9" ht="15" customHeight="1">
      <c r="A5" s="255" t="s">
        <v>19</v>
      </c>
      <c r="B5" s="260" t="s">
        <v>73</v>
      </c>
      <c r="C5" s="262"/>
      <c r="D5" s="262"/>
      <c r="E5" s="263"/>
      <c r="G5" s="263" t="s">
        <v>2</v>
      </c>
      <c r="H5" s="453"/>
      <c r="I5" s="262"/>
    </row>
    <row r="6" spans="1:9" ht="15" customHeight="1">
      <c r="A6" s="255"/>
      <c r="B6" s="263" t="s">
        <v>1</v>
      </c>
      <c r="C6" s="263"/>
      <c r="D6" s="263"/>
      <c r="E6" s="263"/>
      <c r="F6" s="263"/>
      <c r="G6" s="604"/>
      <c r="H6" s="634"/>
      <c r="I6" s="273"/>
    </row>
    <row r="7" spans="1:9" ht="15" customHeight="1">
      <c r="A7" s="255" t="s">
        <v>3</v>
      </c>
      <c r="B7" s="268">
        <f>'100 Series '!B7</f>
        <v>0</v>
      </c>
      <c r="C7" s="269"/>
      <c r="D7" s="269"/>
      <c r="E7" s="268"/>
      <c r="F7" s="263"/>
      <c r="G7" s="263"/>
      <c r="H7" s="454"/>
      <c r="I7" s="273"/>
    </row>
    <row r="8" spans="1:9" ht="15" customHeight="1">
      <c r="A8" s="255"/>
      <c r="B8" s="268">
        <f>'100 Series '!B8</f>
        <v>0</v>
      </c>
      <c r="C8" s="268"/>
      <c r="D8" s="268"/>
      <c r="E8" s="268"/>
      <c r="G8" s="263" t="s">
        <v>4</v>
      </c>
      <c r="H8" s="455"/>
      <c r="I8" s="263"/>
    </row>
    <row r="9" spans="1:9" ht="15" customHeight="1">
      <c r="A9" s="255" t="s">
        <v>20</v>
      </c>
      <c r="B9" s="272" t="s">
        <v>34</v>
      </c>
      <c r="C9" s="263"/>
      <c r="D9" s="263"/>
      <c r="E9" s="273"/>
      <c r="G9" s="274" t="str">
        <f>'100 Series '!G9</f>
        <v>April 1, 2020 to March 31, 2021</v>
      </c>
      <c r="H9" s="456"/>
      <c r="I9" s="273"/>
    </row>
    <row r="10" spans="1:9" ht="15" customHeight="1" thickBot="1">
      <c r="A10" s="271"/>
      <c r="B10" s="262"/>
      <c r="C10" s="263"/>
      <c r="D10" s="263"/>
      <c r="E10" s="273"/>
      <c r="F10" s="276"/>
      <c r="G10" s="472"/>
      <c r="H10" s="471"/>
      <c r="I10" s="273"/>
    </row>
    <row r="11" spans="1:9" ht="15" customHeight="1" thickTop="1" thickBot="1">
      <c r="A11" s="278"/>
      <c r="B11" s="279" t="s">
        <v>1</v>
      </c>
      <c r="C11" s="279"/>
      <c r="D11" s="279"/>
      <c r="E11" s="281" t="s">
        <v>5</v>
      </c>
      <c r="F11" s="282" t="s">
        <v>30</v>
      </c>
      <c r="G11" s="283" t="s">
        <v>6</v>
      </c>
      <c r="H11" s="457"/>
    </row>
    <row r="12" spans="1:9" ht="15" customHeight="1" thickTop="1">
      <c r="A12" s="284" t="s">
        <v>7</v>
      </c>
      <c r="B12" s="285"/>
      <c r="C12" s="608" t="s">
        <v>253</v>
      </c>
      <c r="D12" s="609"/>
      <c r="E12" s="287" t="s">
        <v>12</v>
      </c>
      <c r="F12" s="288">
        <v>0.13</v>
      </c>
      <c r="G12" s="289"/>
      <c r="H12" s="458"/>
    </row>
    <row r="13" spans="1:9" ht="15" customHeight="1">
      <c r="A13" s="291" t="s">
        <v>1</v>
      </c>
      <c r="B13" s="292"/>
      <c r="C13" s="286" t="s">
        <v>254</v>
      </c>
      <c r="D13" s="286" t="s">
        <v>255</v>
      </c>
      <c r="E13" s="293"/>
      <c r="F13" s="294"/>
      <c r="G13" s="295"/>
      <c r="H13" s="459"/>
    </row>
    <row r="14" spans="1:9" ht="15" customHeight="1">
      <c r="A14" s="298" t="s">
        <v>8</v>
      </c>
      <c r="B14" s="299"/>
      <c r="C14" s="286">
        <v>121</v>
      </c>
      <c r="D14" s="286">
        <v>121</v>
      </c>
      <c r="E14" s="293" t="s">
        <v>1</v>
      </c>
      <c r="F14" s="294" t="s">
        <v>1</v>
      </c>
      <c r="G14" s="295" t="s">
        <v>1</v>
      </c>
      <c r="H14" s="460"/>
    </row>
    <row r="15" spans="1:9" ht="15" customHeight="1" thickBot="1">
      <c r="A15" s="301" t="s">
        <v>1</v>
      </c>
      <c r="B15" s="302"/>
      <c r="C15" s="303">
        <v>1</v>
      </c>
      <c r="D15" s="303">
        <v>1</v>
      </c>
      <c r="E15" s="304"/>
      <c r="F15" s="305"/>
      <c r="G15" s="306"/>
      <c r="H15" s="470"/>
    </row>
    <row r="16" spans="1:9" ht="15" customHeight="1" thickTop="1">
      <c r="A16" s="599" t="s">
        <v>258</v>
      </c>
      <c r="B16" s="600"/>
      <c r="C16" s="600"/>
      <c r="D16" s="600"/>
      <c r="E16" s="600"/>
      <c r="F16" s="600"/>
      <c r="G16" s="600"/>
      <c r="H16" s="633"/>
    </row>
    <row r="17" spans="1:8" ht="15" customHeight="1">
      <c r="A17" s="307" t="s">
        <v>1</v>
      </c>
      <c r="B17" s="308"/>
      <c r="C17" s="309"/>
      <c r="D17" s="309"/>
      <c r="E17" s="309" t="s">
        <v>1</v>
      </c>
      <c r="F17" s="310" t="s">
        <v>1</v>
      </c>
      <c r="G17" s="311" t="s">
        <v>1</v>
      </c>
      <c r="H17" s="461"/>
    </row>
    <row r="18" spans="1:8" ht="15" customHeight="1">
      <c r="A18" s="313" t="s">
        <v>204</v>
      </c>
      <c r="B18" s="314"/>
      <c r="C18" s="317"/>
      <c r="D18" s="317"/>
      <c r="E18" s="318">
        <f>SUM(C18:D18)</f>
        <v>0</v>
      </c>
      <c r="F18" s="319">
        <f t="shared" ref="F18:F19" si="0">0.13*(E18)</f>
        <v>0</v>
      </c>
      <c r="G18" s="320">
        <f t="shared" ref="G18:G19" si="1">+E18+F18</f>
        <v>0</v>
      </c>
      <c r="H18" s="462"/>
    </row>
    <row r="19" spans="1:8" ht="15" customHeight="1">
      <c r="A19" s="313" t="s">
        <v>205</v>
      </c>
      <c r="B19" s="314"/>
      <c r="C19" s="317"/>
      <c r="D19" s="317"/>
      <c r="E19" s="318">
        <f>SUM(C19:D19)</f>
        <v>0</v>
      </c>
      <c r="F19" s="319">
        <f t="shared" si="0"/>
        <v>0</v>
      </c>
      <c r="G19" s="320">
        <f t="shared" si="1"/>
        <v>0</v>
      </c>
      <c r="H19" s="462"/>
    </row>
    <row r="20" spans="1:8" ht="15" customHeight="1">
      <c r="A20" s="313"/>
      <c r="B20" s="314"/>
      <c r="C20" s="317"/>
      <c r="D20" s="317"/>
      <c r="E20" s="318"/>
      <c r="F20" s="319"/>
      <c r="G20" s="320"/>
      <c r="H20" s="462"/>
    </row>
    <row r="21" spans="1:8" ht="15" customHeight="1">
      <c r="A21" s="313">
        <v>1015</v>
      </c>
      <c r="B21" s="314"/>
      <c r="C21" s="317"/>
      <c r="D21" s="317"/>
      <c r="E21" s="318">
        <f>SUM(C21:D21)</f>
        <v>0</v>
      </c>
      <c r="F21" s="319">
        <f>0.13*(E21)</f>
        <v>0</v>
      </c>
      <c r="G21" s="320">
        <f>+E21+F21</f>
        <v>0</v>
      </c>
      <c r="H21" s="462"/>
    </row>
    <row r="22" spans="1:8" ht="15" customHeight="1">
      <c r="A22" s="313"/>
      <c r="B22" s="314"/>
      <c r="C22" s="317"/>
      <c r="D22" s="317"/>
      <c r="E22" s="318"/>
      <c r="F22" s="319"/>
      <c r="G22" s="320"/>
      <c r="H22" s="462"/>
    </row>
    <row r="23" spans="1:8" ht="15" customHeight="1">
      <c r="A23" s="76" t="s">
        <v>297</v>
      </c>
      <c r="B23" s="314"/>
      <c r="C23" s="317"/>
      <c r="D23" s="317"/>
      <c r="E23" s="318">
        <f>SUM(C23:D23)</f>
        <v>0</v>
      </c>
      <c r="F23" s="319">
        <f>0.13*(E23)</f>
        <v>0</v>
      </c>
      <c r="G23" s="320">
        <f>+E23+F23</f>
        <v>0</v>
      </c>
      <c r="H23" s="462"/>
    </row>
    <row r="24" spans="1:8" ht="15" customHeight="1">
      <c r="A24" s="76" t="s">
        <v>293</v>
      </c>
      <c r="B24" s="314"/>
      <c r="C24" s="317"/>
      <c r="D24" s="317"/>
      <c r="E24" s="318">
        <f>SUM(C24:D24)</f>
        <v>0</v>
      </c>
      <c r="F24" s="319">
        <f t="shared" ref="F24" si="2">0.13*(E24)</f>
        <v>0</v>
      </c>
      <c r="G24" s="320">
        <f t="shared" ref="G24" si="3">+E24+F24</f>
        <v>0</v>
      </c>
      <c r="H24" s="462"/>
    </row>
    <row r="25" spans="1:8" ht="15" customHeight="1">
      <c r="A25" s="76" t="s">
        <v>298</v>
      </c>
      <c r="B25" s="314"/>
      <c r="C25" s="317"/>
      <c r="D25" s="317"/>
      <c r="E25" s="318">
        <f>SUM(C25:D25)</f>
        <v>0</v>
      </c>
      <c r="F25" s="319">
        <f>0.13*(E25)</f>
        <v>0</v>
      </c>
      <c r="G25" s="320">
        <f>+E25+F25</f>
        <v>0</v>
      </c>
      <c r="H25" s="462"/>
    </row>
    <row r="26" spans="1:8" ht="15" customHeight="1">
      <c r="A26" s="313"/>
      <c r="B26" s="314"/>
      <c r="C26" s="317"/>
      <c r="D26" s="317"/>
      <c r="E26" s="318"/>
      <c r="F26" s="319"/>
      <c r="G26" s="320"/>
      <c r="H26" s="462"/>
    </row>
    <row r="27" spans="1:8" ht="15" customHeight="1">
      <c r="A27" s="313" t="s">
        <v>208</v>
      </c>
      <c r="B27" s="314"/>
      <c r="C27" s="317"/>
      <c r="D27" s="317"/>
      <c r="E27" s="318">
        <f>SUM(C27:D27)</f>
        <v>0</v>
      </c>
      <c r="F27" s="319">
        <f>0.13*(E27)</f>
        <v>0</v>
      </c>
      <c r="G27" s="320">
        <f>+E27+F27</f>
        <v>0</v>
      </c>
      <c r="H27" s="462"/>
    </row>
    <row r="28" spans="1:8" ht="15" customHeight="1">
      <c r="A28" s="313" t="s">
        <v>209</v>
      </c>
      <c r="B28" s="314"/>
      <c r="C28" s="317"/>
      <c r="D28" s="317"/>
      <c r="E28" s="318">
        <f>SUM(C28:D28)</f>
        <v>0</v>
      </c>
      <c r="F28" s="319">
        <f t="shared" ref="F28" si="4">0.13*(E28)</f>
        <v>0</v>
      </c>
      <c r="G28" s="320">
        <f t="shared" ref="G28" si="5">+E28+F28</f>
        <v>0</v>
      </c>
      <c r="H28" s="462"/>
    </row>
    <row r="29" spans="1:8" ht="15" customHeight="1">
      <c r="A29" s="313"/>
      <c r="B29" s="314"/>
      <c r="C29" s="317"/>
      <c r="D29" s="317"/>
      <c r="E29" s="318"/>
      <c r="F29" s="319"/>
      <c r="G29" s="320"/>
      <c r="H29" s="462"/>
    </row>
    <row r="30" spans="1:8" ht="15" customHeight="1">
      <c r="A30" s="313" t="s">
        <v>211</v>
      </c>
      <c r="B30" s="314"/>
      <c r="C30" s="317"/>
      <c r="D30" s="317"/>
      <c r="E30" s="318">
        <f>SUM(C30:D30)</f>
        <v>0</v>
      </c>
      <c r="F30" s="319">
        <f t="shared" ref="F30:F31" si="6">0.13*(E30)</f>
        <v>0</v>
      </c>
      <c r="G30" s="320">
        <f t="shared" ref="G30:G31" si="7">+E30+F30</f>
        <v>0</v>
      </c>
      <c r="H30" s="462"/>
    </row>
    <row r="31" spans="1:8" ht="15" customHeight="1">
      <c r="A31" s="313" t="s">
        <v>212</v>
      </c>
      <c r="B31" s="314"/>
      <c r="C31" s="317"/>
      <c r="D31" s="317"/>
      <c r="E31" s="318">
        <f>SUM(C31:D31)</f>
        <v>0</v>
      </c>
      <c r="F31" s="319">
        <f t="shared" si="6"/>
        <v>0</v>
      </c>
      <c r="G31" s="320">
        <f t="shared" si="7"/>
        <v>0</v>
      </c>
      <c r="H31" s="462"/>
    </row>
    <row r="32" spans="1:8" ht="15" customHeight="1">
      <c r="A32" s="313"/>
      <c r="B32" s="314"/>
      <c r="C32" s="317"/>
      <c r="D32" s="317"/>
      <c r="E32" s="318"/>
      <c r="F32" s="319"/>
      <c r="G32" s="320"/>
      <c r="H32" s="462"/>
    </row>
    <row r="33" spans="1:8" ht="15" customHeight="1">
      <c r="A33" s="313" t="s">
        <v>214</v>
      </c>
      <c r="B33" s="314"/>
      <c r="C33" s="317"/>
      <c r="D33" s="317"/>
      <c r="E33" s="318">
        <f>SUM(C33:D33)</f>
        <v>0</v>
      </c>
      <c r="F33" s="319">
        <f t="shared" ref="F33:F35" si="8">0.13*(E33)</f>
        <v>0</v>
      </c>
      <c r="G33" s="320">
        <f t="shared" ref="G33:G35" si="9">+E33+F33</f>
        <v>0</v>
      </c>
      <c r="H33" s="462"/>
    </row>
    <row r="34" spans="1:8" ht="15" customHeight="1">
      <c r="A34" s="313" t="s">
        <v>215</v>
      </c>
      <c r="B34" s="314"/>
      <c r="C34" s="317"/>
      <c r="D34" s="317"/>
      <c r="E34" s="318">
        <f>SUM(C34:D34)</f>
        <v>0</v>
      </c>
      <c r="F34" s="319">
        <f t="shared" si="8"/>
        <v>0</v>
      </c>
      <c r="G34" s="320">
        <f t="shared" si="9"/>
        <v>0</v>
      </c>
      <c r="H34" s="462"/>
    </row>
    <row r="35" spans="1:8" ht="15" customHeight="1">
      <c r="A35" s="313" t="s">
        <v>216</v>
      </c>
      <c r="B35" s="314"/>
      <c r="C35" s="317"/>
      <c r="D35" s="317"/>
      <c r="E35" s="318">
        <f>SUM(C35:D35)</f>
        <v>0</v>
      </c>
      <c r="F35" s="319">
        <f t="shared" si="8"/>
        <v>0</v>
      </c>
      <c r="G35" s="320">
        <f t="shared" si="9"/>
        <v>0</v>
      </c>
      <c r="H35" s="462"/>
    </row>
    <row r="36" spans="1:8" s="336" customFormat="1" ht="15" customHeight="1">
      <c r="A36" s="328"/>
      <c r="B36" s="329"/>
      <c r="C36" s="332"/>
      <c r="D36" s="332"/>
      <c r="E36" s="318"/>
      <c r="F36" s="333"/>
      <c r="G36" s="334"/>
      <c r="H36" s="463"/>
    </row>
    <row r="37" spans="1:8" s="336" customFormat="1" ht="15" customHeight="1">
      <c r="A37" s="328" t="s">
        <v>218</v>
      </c>
      <c r="B37" s="329"/>
      <c r="C37" s="317"/>
      <c r="D37" s="317"/>
      <c r="E37" s="318">
        <f>SUM(C37:D37)</f>
        <v>0</v>
      </c>
      <c r="F37" s="319">
        <f t="shared" ref="F37:F40" si="10">0.13*(E37)</f>
        <v>0</v>
      </c>
      <c r="G37" s="320">
        <f t="shared" ref="G37:G40" si="11">+E37+F37</f>
        <v>0</v>
      </c>
      <c r="H37" s="462"/>
    </row>
    <row r="38" spans="1:8" s="336" customFormat="1" ht="15" customHeight="1">
      <c r="A38" s="328" t="s">
        <v>219</v>
      </c>
      <c r="B38" s="329"/>
      <c r="C38" s="317"/>
      <c r="D38" s="317"/>
      <c r="E38" s="318">
        <f>SUM(C38:D38)</f>
        <v>0</v>
      </c>
      <c r="F38" s="319">
        <f t="shared" si="10"/>
        <v>0</v>
      </c>
      <c r="G38" s="320">
        <f t="shared" si="11"/>
        <v>0</v>
      </c>
      <c r="H38" s="462"/>
    </row>
    <row r="39" spans="1:8" s="336" customFormat="1" ht="15" customHeight="1">
      <c r="A39" s="328" t="s">
        <v>220</v>
      </c>
      <c r="B39" s="329"/>
      <c r="C39" s="317"/>
      <c r="D39" s="317"/>
      <c r="E39" s="318">
        <f>SUM(C39:D39)</f>
        <v>0</v>
      </c>
      <c r="F39" s="319">
        <f t="shared" si="10"/>
        <v>0</v>
      </c>
      <c r="G39" s="320">
        <f t="shared" si="11"/>
        <v>0</v>
      </c>
      <c r="H39" s="462"/>
    </row>
    <row r="40" spans="1:8" s="336" customFormat="1" ht="15" customHeight="1">
      <c r="A40" s="313" t="s">
        <v>221</v>
      </c>
      <c r="B40" s="329"/>
      <c r="C40" s="317"/>
      <c r="D40" s="317"/>
      <c r="E40" s="318">
        <f>SUM(C40:D40)</f>
        <v>0</v>
      </c>
      <c r="F40" s="319">
        <f t="shared" si="10"/>
        <v>0</v>
      </c>
      <c r="G40" s="320">
        <f t="shared" si="11"/>
        <v>0</v>
      </c>
      <c r="H40" s="462"/>
    </row>
    <row r="41" spans="1:8" s="336" customFormat="1" ht="15" customHeight="1">
      <c r="A41" s="328"/>
      <c r="B41" s="329"/>
      <c r="C41" s="332"/>
      <c r="D41" s="332"/>
      <c r="E41" s="318"/>
      <c r="F41" s="333"/>
      <c r="G41" s="334"/>
      <c r="H41" s="463"/>
    </row>
    <row r="42" spans="1:8" s="336" customFormat="1" ht="15" customHeight="1">
      <c r="A42" s="328" t="s">
        <v>222</v>
      </c>
      <c r="B42" s="329"/>
      <c r="C42" s="317"/>
      <c r="D42" s="317"/>
      <c r="E42" s="318">
        <f>SUM(C42:D42)</f>
        <v>0</v>
      </c>
      <c r="F42" s="319">
        <f t="shared" ref="F42:F44" si="12">0.13*(E42)</f>
        <v>0</v>
      </c>
      <c r="G42" s="320">
        <f t="shared" ref="G42:G44" si="13">+E42+F42</f>
        <v>0</v>
      </c>
      <c r="H42" s="462"/>
    </row>
    <row r="43" spans="1:8" s="336" customFormat="1" ht="15" customHeight="1">
      <c r="A43" s="328" t="s">
        <v>223</v>
      </c>
      <c r="B43" s="329"/>
      <c r="C43" s="317"/>
      <c r="D43" s="317"/>
      <c r="E43" s="318">
        <f>SUM(C43:D43)</f>
        <v>0</v>
      </c>
      <c r="F43" s="319">
        <f t="shared" si="12"/>
        <v>0</v>
      </c>
      <c r="G43" s="320">
        <f t="shared" si="13"/>
        <v>0</v>
      </c>
      <c r="H43" s="462"/>
    </row>
    <row r="44" spans="1:8" s="336" customFormat="1" ht="15" customHeight="1">
      <c r="A44" s="328" t="s">
        <v>224</v>
      </c>
      <c r="B44" s="329"/>
      <c r="C44" s="317"/>
      <c r="D44" s="317"/>
      <c r="E44" s="318">
        <f>SUM(C44:D44)</f>
        <v>0</v>
      </c>
      <c r="F44" s="319">
        <f t="shared" si="12"/>
        <v>0</v>
      </c>
      <c r="G44" s="320">
        <f t="shared" si="13"/>
        <v>0</v>
      </c>
      <c r="H44" s="462"/>
    </row>
    <row r="45" spans="1:8" s="336" customFormat="1" ht="15" customHeight="1">
      <c r="A45" s="313"/>
      <c r="B45" s="329"/>
      <c r="C45" s="317"/>
      <c r="D45" s="317"/>
      <c r="E45" s="318"/>
      <c r="F45" s="319"/>
      <c r="G45" s="320"/>
      <c r="H45" s="462"/>
    </row>
    <row r="46" spans="1:8" s="336" customFormat="1" ht="15" customHeight="1">
      <c r="A46" s="328"/>
      <c r="B46" s="329"/>
      <c r="C46" s="338"/>
      <c r="D46" s="338"/>
      <c r="E46" s="318"/>
      <c r="F46" s="333"/>
      <c r="G46" s="334"/>
      <c r="H46" s="463"/>
    </row>
    <row r="47" spans="1:8" s="336" customFormat="1" ht="15" customHeight="1">
      <c r="A47" s="328" t="s">
        <v>226</v>
      </c>
      <c r="B47" s="329"/>
      <c r="C47" s="317"/>
      <c r="D47" s="317"/>
      <c r="E47" s="318">
        <f>SUM(C47:D47)</f>
        <v>0</v>
      </c>
      <c r="F47" s="319">
        <f t="shared" ref="F47:F49" si="14">0.13*(E47)</f>
        <v>0</v>
      </c>
      <c r="G47" s="320">
        <f t="shared" ref="G47:G49" si="15">+E47+F47</f>
        <v>0</v>
      </c>
      <c r="H47" s="462"/>
    </row>
    <row r="48" spans="1:8" s="336" customFormat="1" ht="15" customHeight="1">
      <c r="A48" s="328" t="s">
        <v>227</v>
      </c>
      <c r="B48" s="329"/>
      <c r="C48" s="317"/>
      <c r="D48" s="317"/>
      <c r="E48" s="318">
        <f>SUM(C48:D48)</f>
        <v>0</v>
      </c>
      <c r="F48" s="319">
        <f t="shared" si="14"/>
        <v>0</v>
      </c>
      <c r="G48" s="320">
        <f t="shared" si="15"/>
        <v>0</v>
      </c>
      <c r="H48" s="462"/>
    </row>
    <row r="49" spans="1:8" s="336" customFormat="1" ht="15" customHeight="1">
      <c r="A49" s="328" t="s">
        <v>228</v>
      </c>
      <c r="B49" s="329"/>
      <c r="C49" s="317"/>
      <c r="D49" s="317"/>
      <c r="E49" s="318">
        <f>SUM(C49:D49)</f>
        <v>0</v>
      </c>
      <c r="F49" s="319">
        <f t="shared" si="14"/>
        <v>0</v>
      </c>
      <c r="G49" s="320">
        <f t="shared" si="15"/>
        <v>0</v>
      </c>
      <c r="H49" s="462"/>
    </row>
    <row r="50" spans="1:8" s="336" customFormat="1" ht="15" customHeight="1">
      <c r="A50" s="328"/>
      <c r="B50" s="329"/>
      <c r="C50" s="340"/>
      <c r="D50" s="340"/>
      <c r="E50" s="318"/>
      <c r="F50" s="333"/>
      <c r="G50" s="334"/>
      <c r="H50" s="463"/>
    </row>
    <row r="51" spans="1:8" s="336" customFormat="1" ht="15" customHeight="1">
      <c r="A51" s="328" t="s">
        <v>230</v>
      </c>
      <c r="B51" s="329"/>
      <c r="C51" s="317"/>
      <c r="D51" s="317"/>
      <c r="E51" s="318">
        <f>SUM(C51:D51)</f>
        <v>0</v>
      </c>
      <c r="F51" s="319">
        <f t="shared" ref="F51" si="16">0.13*(E51)</f>
        <v>0</v>
      </c>
      <c r="G51" s="320">
        <f t="shared" ref="G51" si="17">+E51+F51</f>
        <v>0</v>
      </c>
      <c r="H51" s="462"/>
    </row>
    <row r="52" spans="1:8" s="336" customFormat="1" ht="15" customHeight="1">
      <c r="A52" s="328" t="s">
        <v>231</v>
      </c>
      <c r="B52" s="329"/>
      <c r="C52" s="317"/>
      <c r="D52" s="317"/>
      <c r="E52" s="318">
        <f>SUM(C52:D52)</f>
        <v>0</v>
      </c>
      <c r="F52" s="319">
        <f t="shared" ref="F52:F53" si="18">0.13*(E52)</f>
        <v>0</v>
      </c>
      <c r="G52" s="320">
        <f t="shared" ref="G52:G53" si="19">+E52+F52</f>
        <v>0</v>
      </c>
      <c r="H52" s="462"/>
    </row>
    <row r="53" spans="1:8" s="336" customFormat="1" ht="15" customHeight="1">
      <c r="A53" s="328" t="s">
        <v>232</v>
      </c>
      <c r="B53" s="329"/>
      <c r="C53" s="317"/>
      <c r="D53" s="317"/>
      <c r="E53" s="318">
        <f>SUM(C53:D53)</f>
        <v>0</v>
      </c>
      <c r="F53" s="319">
        <f t="shared" si="18"/>
        <v>0</v>
      </c>
      <c r="G53" s="320">
        <f t="shared" si="19"/>
        <v>0</v>
      </c>
      <c r="H53" s="462"/>
    </row>
    <row r="54" spans="1:8" s="336" customFormat="1" ht="15" customHeight="1">
      <c r="A54" s="328"/>
      <c r="B54" s="329"/>
      <c r="C54" s="317"/>
      <c r="D54" s="317"/>
      <c r="E54" s="318"/>
      <c r="F54" s="319"/>
      <c r="G54" s="320"/>
      <c r="H54" s="469"/>
    </row>
    <row r="55" spans="1:8" s="336" customFormat="1" ht="15" customHeight="1" thickBot="1">
      <c r="A55" s="596" t="s">
        <v>252</v>
      </c>
      <c r="B55" s="628"/>
      <c r="C55" s="628"/>
      <c r="D55" s="628"/>
      <c r="E55" s="628"/>
      <c r="F55" s="628"/>
      <c r="G55" s="628"/>
      <c r="H55" s="631"/>
    </row>
    <row r="56" spans="1:8" ht="12" customHeight="1" thickTop="1">
      <c r="A56" s="625"/>
      <c r="B56" s="626"/>
      <c r="C56" s="626"/>
      <c r="D56" s="626"/>
      <c r="E56" s="626"/>
      <c r="F56" s="626"/>
      <c r="G56" s="626"/>
      <c r="H56" s="632"/>
    </row>
    <row r="57" spans="1:8" ht="14.25" customHeight="1">
      <c r="A57" s="343"/>
      <c r="B57" s="344"/>
      <c r="C57" s="344"/>
      <c r="D57" s="344"/>
      <c r="E57" s="344"/>
      <c r="F57" s="344"/>
      <c r="G57" s="344"/>
      <c r="H57" s="464"/>
    </row>
    <row r="58" spans="1:8" ht="15" customHeight="1">
      <c r="A58" s="346"/>
      <c r="B58" s="347" t="s">
        <v>17</v>
      </c>
      <c r="C58" s="348"/>
      <c r="D58" s="348"/>
      <c r="E58" s="348"/>
      <c r="F58" s="348"/>
      <c r="G58" s="348"/>
      <c r="H58" s="465"/>
    </row>
    <row r="59" spans="1:8" ht="14.25" customHeight="1">
      <c r="A59" s="346"/>
      <c r="B59" s="348"/>
      <c r="C59" s="348"/>
      <c r="D59" s="348"/>
      <c r="E59" s="348"/>
      <c r="F59" s="348"/>
      <c r="G59" s="348"/>
      <c r="H59" s="465"/>
    </row>
    <row r="60" spans="1:8" ht="14.25" customHeight="1">
      <c r="A60" s="343" t="s">
        <v>264</v>
      </c>
      <c r="B60" s="348"/>
      <c r="C60" s="348"/>
      <c r="D60" s="348"/>
      <c r="E60" s="348"/>
      <c r="F60" s="348"/>
      <c r="G60" s="348"/>
      <c r="H60" s="465"/>
    </row>
    <row r="61" spans="1:8" ht="15.75" customHeight="1">
      <c r="A61" s="343" t="s">
        <v>22</v>
      </c>
      <c r="B61" s="348"/>
      <c r="C61" s="348"/>
      <c r="D61" s="348"/>
      <c r="E61" s="348"/>
      <c r="F61" s="348"/>
      <c r="G61" s="348"/>
      <c r="H61" s="465"/>
    </row>
    <row r="62" spans="1:8" ht="17.25" customHeight="1">
      <c r="A62" s="343" t="s">
        <v>23</v>
      </c>
      <c r="B62" s="350"/>
      <c r="C62" s="351"/>
      <c r="D62" s="351"/>
      <c r="E62" s="351"/>
      <c r="F62" s="348"/>
      <c r="G62" s="348"/>
      <c r="H62" s="465"/>
    </row>
    <row r="63" spans="1:8" ht="15.75" customHeight="1">
      <c r="A63" s="352" t="s">
        <v>24</v>
      </c>
      <c r="B63" s="348"/>
      <c r="C63" s="348"/>
      <c r="D63" s="348"/>
      <c r="E63" s="348"/>
      <c r="F63" s="348"/>
      <c r="G63" s="351"/>
      <c r="H63" s="466"/>
    </row>
    <row r="64" spans="1:8" ht="18.75" customHeight="1">
      <c r="A64" s="352" t="s">
        <v>25</v>
      </c>
      <c r="B64" s="348"/>
      <c r="C64" s="351"/>
      <c r="D64" s="351"/>
      <c r="E64" s="351"/>
      <c r="F64" s="351"/>
      <c r="G64" s="348"/>
      <c r="H64" s="465"/>
    </row>
    <row r="65" spans="1:8" ht="14.25" customHeight="1">
      <c r="A65" s="343" t="s">
        <v>26</v>
      </c>
      <c r="B65" s="348"/>
      <c r="C65" s="348"/>
      <c r="D65" s="348"/>
      <c r="E65" s="348"/>
      <c r="F65" s="348"/>
      <c r="G65" s="348"/>
      <c r="H65" s="465"/>
    </row>
    <row r="66" spans="1:8" ht="14.25" customHeight="1">
      <c r="A66" s="343" t="s">
        <v>27</v>
      </c>
      <c r="B66" s="348"/>
      <c r="C66" s="348"/>
      <c r="D66" s="348"/>
      <c r="E66" s="348"/>
      <c r="F66" s="348"/>
      <c r="G66" s="348"/>
      <c r="H66" s="465"/>
    </row>
    <row r="67" spans="1:8" ht="15" customHeight="1">
      <c r="A67" s="343" t="s">
        <v>28</v>
      </c>
      <c r="B67" s="348"/>
      <c r="C67" s="348"/>
      <c r="D67" s="348"/>
      <c r="E67" s="348"/>
      <c r="F67" s="348"/>
      <c r="G67" s="348"/>
      <c r="H67" s="465"/>
    </row>
    <row r="68" spans="1:8" ht="13.5" customHeight="1">
      <c r="A68" s="352" t="s">
        <v>29</v>
      </c>
      <c r="B68" s="348"/>
      <c r="C68" s="348"/>
      <c r="D68" s="348"/>
      <c r="E68" s="348"/>
      <c r="F68" s="162" t="s">
        <v>301</v>
      </c>
      <c r="G68" s="354"/>
      <c r="H68" s="467"/>
    </row>
    <row r="69" spans="1:8" ht="10.5" customHeight="1">
      <c r="A69" s="343"/>
      <c r="B69" s="344"/>
      <c r="C69" s="344"/>
      <c r="D69" s="344"/>
      <c r="E69" s="344"/>
      <c r="F69" s="344"/>
      <c r="G69" s="344"/>
      <c r="H69" s="464"/>
    </row>
    <row r="70" spans="1:8" ht="15.75" customHeight="1">
      <c r="A70" s="356" t="s">
        <v>16</v>
      </c>
      <c r="B70" s="250"/>
      <c r="C70" s="357">
        <v>60</v>
      </c>
      <c r="D70" s="250" t="s">
        <v>11</v>
      </c>
      <c r="E70" s="250"/>
      <c r="F70" s="354" t="s">
        <v>46</v>
      </c>
      <c r="G70" s="354"/>
      <c r="H70" s="467"/>
    </row>
    <row r="71" spans="1:8" ht="12" customHeight="1" thickBot="1">
      <c r="A71" s="358"/>
      <c r="B71" s="359"/>
      <c r="C71" s="359"/>
      <c r="D71" s="359"/>
      <c r="E71" s="359"/>
      <c r="F71" s="359"/>
      <c r="G71" s="359"/>
      <c r="H71" s="468"/>
    </row>
    <row r="72" spans="1:8" ht="12" customHeight="1" thickTop="1"/>
    <row r="73" spans="1:8" ht="12" customHeight="1"/>
    <row r="74" spans="1:8" ht="16.5" customHeight="1"/>
    <row r="75" spans="1:8" ht="12" customHeight="1"/>
    <row r="76" spans="1:8" ht="15" customHeight="1"/>
    <row r="77" spans="1:8" ht="12" customHeight="1"/>
    <row r="78" spans="1:8" ht="12" customHeight="1"/>
    <row r="79" spans="1:8" ht="12" customHeight="1"/>
    <row r="80" spans="1:8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9" customHeight="1"/>
    <row r="89" ht="12.75" customHeight="1"/>
    <row r="90" ht="16.5" customHeight="1"/>
    <row r="91" ht="12" customHeight="1"/>
    <row r="92" ht="12" customHeight="1"/>
    <row r="93" ht="12" customHeight="1"/>
    <row r="94" ht="12.75" customHeight="1"/>
    <row r="95" ht="12" customHeight="1"/>
    <row r="96" ht="12" customHeight="1"/>
    <row r="97" ht="12" customHeight="1"/>
    <row r="98" ht="9" customHeight="1"/>
    <row r="99" ht="12" customHeight="1"/>
  </sheetData>
  <mergeCells count="6">
    <mergeCell ref="C2:F2"/>
    <mergeCell ref="C12:D12"/>
    <mergeCell ref="A55:H55"/>
    <mergeCell ref="A56:H56"/>
    <mergeCell ref="A16:H16"/>
    <mergeCell ref="G6:H6"/>
  </mergeCells>
  <printOptions horizontalCentered="1"/>
  <pageMargins left="0" right="0" top="0" bottom="0" header="0.5" footer="0.5"/>
  <pageSetup paperSize="5" scale="78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view="pageBreakPreview" zoomScaleNormal="100" zoomScaleSheetLayoutView="100" workbookViewId="0">
      <selection activeCell="G32" sqref="G32:H36"/>
    </sheetView>
  </sheetViews>
  <sheetFormatPr defaultColWidth="9.6640625" defaultRowHeight="15"/>
  <cols>
    <col min="1" max="1" width="21.77734375" customWidth="1"/>
    <col min="2" max="2" width="8.77734375" customWidth="1"/>
    <col min="3" max="8" width="10.77734375" customWidth="1"/>
  </cols>
  <sheetData>
    <row r="1" spans="1:8" ht="11.25" customHeight="1" thickTop="1">
      <c r="A1" s="1"/>
      <c r="B1" s="2"/>
      <c r="C1" s="2"/>
      <c r="D1" s="2"/>
      <c r="E1" s="2"/>
      <c r="F1" s="2"/>
      <c r="G1" s="2"/>
      <c r="H1" s="3"/>
    </row>
    <row r="2" spans="1:8" ht="21" customHeight="1">
      <c r="A2" s="78"/>
      <c r="B2" s="79"/>
      <c r="C2" s="575" t="s">
        <v>31</v>
      </c>
      <c r="D2" s="575"/>
      <c r="E2" s="576"/>
      <c r="F2" s="576"/>
      <c r="G2" s="79"/>
      <c r="H2" s="96"/>
    </row>
    <row r="3" spans="1:8" ht="14.25" customHeight="1">
      <c r="A3" s="77"/>
      <c r="B3" s="31"/>
      <c r="C3" s="31"/>
      <c r="D3" s="31"/>
      <c r="E3" s="31"/>
      <c r="F3" s="32" t="s">
        <v>0</v>
      </c>
      <c r="G3" s="417">
        <f>'100 Series '!H3</f>
        <v>43922</v>
      </c>
      <c r="H3" s="60"/>
    </row>
    <row r="4" spans="1:8" ht="15" customHeight="1">
      <c r="A4" s="93" t="s">
        <v>18</v>
      </c>
      <c r="B4" s="104" t="s">
        <v>65</v>
      </c>
      <c r="C4" s="66"/>
      <c r="D4" s="66"/>
      <c r="E4" s="66"/>
      <c r="F4" s="66"/>
      <c r="G4" s="64"/>
      <c r="H4" s="65"/>
    </row>
    <row r="5" spans="1:8" ht="15" customHeight="1">
      <c r="A5" s="93" t="s">
        <v>19</v>
      </c>
      <c r="B5" s="97" t="s">
        <v>236</v>
      </c>
      <c r="C5" s="98"/>
      <c r="D5" s="35"/>
      <c r="E5" s="33"/>
      <c r="F5" s="33" t="s">
        <v>2</v>
      </c>
      <c r="G5" s="8"/>
      <c r="H5" s="63"/>
    </row>
    <row r="6" spans="1:8" ht="15" customHeight="1">
      <c r="A6" s="93"/>
      <c r="B6" s="33" t="s">
        <v>1</v>
      </c>
      <c r="C6" s="33"/>
      <c r="D6" s="33"/>
      <c r="E6" s="33"/>
      <c r="F6" s="604"/>
      <c r="G6" s="604"/>
      <c r="H6" s="605"/>
    </row>
    <row r="7" spans="1:8" ht="15" customHeight="1">
      <c r="A7" s="93" t="s">
        <v>3</v>
      </c>
      <c r="B7" s="75">
        <f>'100 Series '!B7</f>
        <v>0</v>
      </c>
      <c r="C7" s="8"/>
      <c r="D7" s="5"/>
      <c r="E7" s="75"/>
      <c r="F7" s="33"/>
      <c r="G7" s="33"/>
      <c r="H7" s="6"/>
    </row>
    <row r="8" spans="1:8" ht="15" customHeight="1">
      <c r="A8" s="93"/>
      <c r="B8" s="75">
        <f>'100 Series '!B8</f>
        <v>0</v>
      </c>
      <c r="C8" s="75"/>
      <c r="D8" s="75"/>
      <c r="E8" s="75"/>
      <c r="F8" s="33" t="s">
        <v>4</v>
      </c>
      <c r="G8" s="35"/>
      <c r="H8" s="6"/>
    </row>
    <row r="9" spans="1:8" ht="15" customHeight="1">
      <c r="A9" s="93" t="s">
        <v>20</v>
      </c>
      <c r="B9" s="101" t="s">
        <v>34</v>
      </c>
      <c r="C9" s="33"/>
      <c r="D9" s="33"/>
      <c r="E9" s="34"/>
      <c r="F9" s="62" t="str">
        <f>'100 Series '!G9</f>
        <v>April 1, 2020 to March 31, 2021</v>
      </c>
      <c r="G9" s="5"/>
      <c r="H9" s="50"/>
    </row>
    <row r="10" spans="1:8" ht="15" customHeight="1">
      <c r="A10" s="7"/>
      <c r="B10" s="35"/>
      <c r="C10" s="33"/>
      <c r="D10" s="33"/>
      <c r="E10" s="34"/>
      <c r="F10" s="36"/>
      <c r="G10" s="33"/>
      <c r="H10" s="6"/>
    </row>
    <row r="11" spans="1:8" ht="21" customHeight="1" thickBot="1">
      <c r="A11" s="585" t="s">
        <v>147</v>
      </c>
      <c r="B11" s="586"/>
      <c r="C11" s="586"/>
      <c r="D11" s="586"/>
      <c r="E11" s="586"/>
      <c r="F11" s="586"/>
      <c r="G11" s="586"/>
      <c r="H11" s="586"/>
    </row>
    <row r="12" spans="1:8" ht="15" customHeight="1" thickTop="1" thickBot="1">
      <c r="A12" s="37"/>
      <c r="B12" s="22" t="s">
        <v>1</v>
      </c>
      <c r="C12" s="23" t="s">
        <v>1</v>
      </c>
      <c r="D12" s="23"/>
      <c r="E12" s="26" t="s">
        <v>1</v>
      </c>
      <c r="F12" s="80" t="s">
        <v>5</v>
      </c>
      <c r="G12" s="24" t="s">
        <v>30</v>
      </c>
      <c r="H12" s="38" t="s">
        <v>6</v>
      </c>
    </row>
    <row r="13" spans="1:8" ht="15" customHeight="1" thickTop="1">
      <c r="A13" s="39" t="s">
        <v>7</v>
      </c>
      <c r="B13" s="54" t="s">
        <v>13</v>
      </c>
      <c r="C13" s="51" t="s">
        <v>32</v>
      </c>
      <c r="D13" s="51"/>
      <c r="E13" s="51"/>
      <c r="F13" s="81" t="s">
        <v>12</v>
      </c>
      <c r="G13" s="103">
        <v>0.13</v>
      </c>
      <c r="H13" s="40"/>
    </row>
    <row r="14" spans="1:8" ht="15" customHeight="1">
      <c r="A14" s="41" t="s">
        <v>1</v>
      </c>
      <c r="B14" s="55" t="s">
        <v>14</v>
      </c>
      <c r="C14" s="51" t="s">
        <v>72</v>
      </c>
      <c r="D14" s="51"/>
      <c r="E14" s="51"/>
      <c r="F14" s="82"/>
      <c r="G14" s="30"/>
      <c r="H14" s="42"/>
    </row>
    <row r="15" spans="1:8" ht="15" customHeight="1">
      <c r="A15" s="43" t="s">
        <v>8</v>
      </c>
      <c r="B15" s="88" t="s">
        <v>15</v>
      </c>
      <c r="C15" s="52">
        <v>680</v>
      </c>
      <c r="D15" s="52"/>
      <c r="E15" s="52"/>
      <c r="F15" s="82" t="s">
        <v>1</v>
      </c>
      <c r="G15" s="30" t="s">
        <v>1</v>
      </c>
      <c r="H15" s="42" t="s">
        <v>1</v>
      </c>
    </row>
    <row r="16" spans="1:8" ht="15" customHeight="1" thickBot="1">
      <c r="A16" s="44" t="s">
        <v>1</v>
      </c>
      <c r="B16" s="89" t="s">
        <v>1</v>
      </c>
      <c r="C16" s="53">
        <v>1</v>
      </c>
      <c r="D16" s="53"/>
      <c r="E16" s="53"/>
      <c r="F16" s="83"/>
      <c r="G16" s="29"/>
      <c r="H16" s="21"/>
    </row>
    <row r="17" spans="1:8" ht="15" customHeight="1" thickTop="1">
      <c r="A17" s="25" t="s">
        <v>9</v>
      </c>
      <c r="B17" s="9"/>
      <c r="C17" s="9"/>
      <c r="D17" s="9"/>
      <c r="E17" s="99"/>
      <c r="F17" s="99"/>
      <c r="G17" s="10"/>
      <c r="H17" s="27"/>
    </row>
    <row r="18" spans="1:8" ht="15" customHeight="1">
      <c r="A18" s="11" t="s">
        <v>1</v>
      </c>
      <c r="B18" s="12"/>
      <c r="C18" s="12"/>
      <c r="D18" s="12"/>
      <c r="E18" s="100"/>
      <c r="F18" s="100" t="s">
        <v>1</v>
      </c>
      <c r="G18" s="13" t="s">
        <v>1</v>
      </c>
      <c r="H18" s="28" t="s">
        <v>1</v>
      </c>
    </row>
    <row r="19" spans="1:8" ht="23.25" customHeight="1">
      <c r="A19" s="588" t="s">
        <v>157</v>
      </c>
      <c r="B19" s="589"/>
      <c r="C19" s="589"/>
      <c r="D19" s="589"/>
      <c r="E19" s="589"/>
      <c r="F19" s="589"/>
      <c r="G19" s="589"/>
      <c r="H19" s="589"/>
    </row>
    <row r="20" spans="1:8" ht="15" customHeight="1">
      <c r="A20" s="622" t="s">
        <v>1</v>
      </c>
      <c r="B20" s="623"/>
      <c r="C20" s="623"/>
      <c r="D20" s="623"/>
      <c r="E20" s="623"/>
      <c r="F20" s="623"/>
      <c r="G20" s="623"/>
      <c r="H20" s="624"/>
    </row>
    <row r="21" spans="1:8" ht="15" customHeight="1">
      <c r="A21" s="76" t="s">
        <v>237</v>
      </c>
      <c r="B21" s="61">
        <v>1937</v>
      </c>
      <c r="C21" s="72"/>
      <c r="D21" s="72"/>
      <c r="E21" s="202"/>
      <c r="F21" s="130">
        <f>C21</f>
        <v>0</v>
      </c>
      <c r="G21" s="117">
        <f>+F21*0.13</f>
        <v>0</v>
      </c>
      <c r="H21" s="118">
        <f>+F21+G21</f>
        <v>0</v>
      </c>
    </row>
    <row r="22" spans="1:8" ht="15" customHeight="1">
      <c r="A22" s="76"/>
      <c r="B22" s="61"/>
      <c r="C22" s="72"/>
      <c r="D22" s="72"/>
      <c r="E22" s="202"/>
      <c r="F22" s="86"/>
      <c r="G22" s="73"/>
      <c r="H22" s="74"/>
    </row>
    <row r="23" spans="1:8" ht="15" customHeight="1">
      <c r="A23" s="76" t="s">
        <v>238</v>
      </c>
      <c r="B23" s="61">
        <v>1569</v>
      </c>
      <c r="C23" s="72"/>
      <c r="D23" s="72"/>
      <c r="E23" s="202"/>
      <c r="F23" s="130">
        <f>C23</f>
        <v>0</v>
      </c>
      <c r="G23" s="117">
        <f t="shared" ref="G23:G24" si="0">+F23*0.13</f>
        <v>0</v>
      </c>
      <c r="H23" s="118">
        <f t="shared" ref="H23:H24" si="1">+F23+G23</f>
        <v>0</v>
      </c>
    </row>
    <row r="24" spans="1:8" ht="15" customHeight="1">
      <c r="A24" s="76" t="s">
        <v>239</v>
      </c>
      <c r="B24" s="61">
        <v>1569</v>
      </c>
      <c r="C24" s="72"/>
      <c r="D24" s="72"/>
      <c r="E24" s="202"/>
      <c r="F24" s="130">
        <f>C24</f>
        <v>0</v>
      </c>
      <c r="G24" s="117">
        <f t="shared" si="0"/>
        <v>0</v>
      </c>
      <c r="H24" s="118">
        <f t="shared" si="1"/>
        <v>0</v>
      </c>
    </row>
    <row r="25" spans="1:8" ht="15" customHeight="1">
      <c r="A25" s="76"/>
      <c r="B25" s="61"/>
      <c r="C25" s="72"/>
      <c r="D25" s="57"/>
      <c r="E25" s="202"/>
      <c r="F25" s="87"/>
      <c r="G25" s="58"/>
      <c r="H25" s="59"/>
    </row>
    <row r="26" spans="1:8" ht="15" customHeight="1">
      <c r="A26" s="76" t="s">
        <v>240</v>
      </c>
      <c r="B26" s="61">
        <v>2655</v>
      </c>
      <c r="C26" s="72"/>
      <c r="D26" s="72"/>
      <c r="E26" s="202"/>
      <c r="F26" s="130">
        <f t="shared" ref="F26:F35" si="2">C26</f>
        <v>0</v>
      </c>
      <c r="G26" s="117">
        <f t="shared" ref="G26:G35" si="3">+F26*0.13</f>
        <v>0</v>
      </c>
      <c r="H26" s="118">
        <f t="shared" ref="H26:H35" si="4">+F26+G26</f>
        <v>0</v>
      </c>
    </row>
    <row r="27" spans="1:8" ht="15" customHeight="1">
      <c r="A27" s="76" t="s">
        <v>241</v>
      </c>
      <c r="B27" s="61">
        <v>2655</v>
      </c>
      <c r="C27" s="72"/>
      <c r="D27" s="72"/>
      <c r="E27" s="202"/>
      <c r="F27" s="130">
        <f t="shared" si="2"/>
        <v>0</v>
      </c>
      <c r="G27" s="117">
        <f t="shared" si="3"/>
        <v>0</v>
      </c>
      <c r="H27" s="118">
        <f t="shared" si="4"/>
        <v>0</v>
      </c>
    </row>
    <row r="28" spans="1:8" ht="15" customHeight="1">
      <c r="A28" s="76" t="s">
        <v>242</v>
      </c>
      <c r="B28" s="61">
        <v>2655</v>
      </c>
      <c r="C28" s="72"/>
      <c r="D28" s="72"/>
      <c r="E28" s="202"/>
      <c r="F28" s="130">
        <f t="shared" si="2"/>
        <v>0</v>
      </c>
      <c r="G28" s="117">
        <f t="shared" si="3"/>
        <v>0</v>
      </c>
      <c r="H28" s="118">
        <f t="shared" si="4"/>
        <v>0</v>
      </c>
    </row>
    <row r="29" spans="1:8" ht="15" customHeight="1">
      <c r="A29" s="76"/>
      <c r="B29" s="61"/>
      <c r="C29" s="72"/>
      <c r="D29" s="72"/>
      <c r="E29" s="202"/>
      <c r="F29" s="130"/>
      <c r="G29" s="117"/>
      <c r="H29" s="118"/>
    </row>
    <row r="30" spans="1:8" ht="15" customHeight="1">
      <c r="A30" s="76" t="s">
        <v>244</v>
      </c>
      <c r="B30" s="61">
        <v>2560</v>
      </c>
      <c r="C30" s="72"/>
      <c r="D30" s="72"/>
      <c r="E30" s="202"/>
      <c r="F30" s="130">
        <f t="shared" si="2"/>
        <v>0</v>
      </c>
      <c r="G30" s="117">
        <f t="shared" si="3"/>
        <v>0</v>
      </c>
      <c r="H30" s="118">
        <f t="shared" si="4"/>
        <v>0</v>
      </c>
    </row>
    <row r="31" spans="1:8" ht="15" customHeight="1">
      <c r="A31" s="76" t="s">
        <v>243</v>
      </c>
      <c r="B31" s="61">
        <v>2560</v>
      </c>
      <c r="C31" s="72"/>
      <c r="D31" s="72"/>
      <c r="E31" s="202"/>
      <c r="F31" s="130">
        <f t="shared" si="2"/>
        <v>0</v>
      </c>
      <c r="G31" s="117">
        <f t="shared" si="3"/>
        <v>0</v>
      </c>
      <c r="H31" s="118">
        <f t="shared" si="4"/>
        <v>0</v>
      </c>
    </row>
    <row r="32" spans="1:8" ht="15" customHeight="1">
      <c r="A32" s="76" t="s">
        <v>245</v>
      </c>
      <c r="B32" s="61">
        <v>2560</v>
      </c>
      <c r="C32" s="72"/>
      <c r="D32" s="57"/>
      <c r="E32" s="202"/>
      <c r="F32" s="130">
        <f t="shared" si="2"/>
        <v>0</v>
      </c>
      <c r="G32" s="117">
        <f t="shared" si="3"/>
        <v>0</v>
      </c>
      <c r="H32" s="118">
        <f t="shared" si="4"/>
        <v>0</v>
      </c>
    </row>
    <row r="33" spans="1:8" ht="15" customHeight="1">
      <c r="A33" s="76" t="s">
        <v>248</v>
      </c>
      <c r="B33" s="61">
        <v>2560</v>
      </c>
      <c r="C33" s="72"/>
      <c r="D33" s="57"/>
      <c r="E33" s="202"/>
      <c r="F33" s="130">
        <f t="shared" si="2"/>
        <v>0</v>
      </c>
      <c r="G33" s="117">
        <f t="shared" si="3"/>
        <v>0</v>
      </c>
      <c r="H33" s="118">
        <f t="shared" si="4"/>
        <v>0</v>
      </c>
    </row>
    <row r="34" spans="1:8" ht="15" customHeight="1">
      <c r="A34" s="76" t="s">
        <v>246</v>
      </c>
      <c r="B34" s="61">
        <v>2560</v>
      </c>
      <c r="C34" s="72"/>
      <c r="D34" s="57"/>
      <c r="E34" s="202"/>
      <c r="F34" s="130">
        <f t="shared" si="2"/>
        <v>0</v>
      </c>
      <c r="G34" s="117">
        <f t="shared" si="3"/>
        <v>0</v>
      </c>
      <c r="H34" s="118">
        <f t="shared" si="4"/>
        <v>0</v>
      </c>
    </row>
    <row r="35" spans="1:8" ht="15" customHeight="1">
      <c r="A35" s="76" t="s">
        <v>247</v>
      </c>
      <c r="B35" s="61">
        <v>2560</v>
      </c>
      <c r="C35" s="72"/>
      <c r="D35" s="57"/>
      <c r="E35" s="202"/>
      <c r="F35" s="130">
        <f t="shared" si="2"/>
        <v>0</v>
      </c>
      <c r="G35" s="117">
        <f t="shared" si="3"/>
        <v>0</v>
      </c>
      <c r="H35" s="118">
        <f t="shared" si="4"/>
        <v>0</v>
      </c>
    </row>
    <row r="36" spans="1:8" ht="15" customHeight="1">
      <c r="A36" s="56"/>
      <c r="B36" s="61"/>
      <c r="C36" s="72"/>
      <c r="D36" s="57"/>
      <c r="E36" s="202"/>
      <c r="F36" s="130"/>
      <c r="G36" s="117"/>
      <c r="H36" s="118"/>
    </row>
    <row r="37" spans="1:8" ht="15" customHeight="1">
      <c r="A37" s="76" t="s">
        <v>249</v>
      </c>
      <c r="B37" s="61">
        <v>2678</v>
      </c>
      <c r="C37" s="72"/>
      <c r="D37" s="72"/>
      <c r="E37" s="202"/>
      <c r="F37" s="130">
        <f>C37</f>
        <v>0</v>
      </c>
      <c r="G37" s="117">
        <f t="shared" ref="G37:G39" si="5">+F37*0.13</f>
        <v>0</v>
      </c>
      <c r="H37" s="118">
        <f t="shared" ref="H37:H39" si="6">+F37+G37</f>
        <v>0</v>
      </c>
    </row>
    <row r="38" spans="1:8" ht="15" customHeight="1">
      <c r="A38" s="76" t="s">
        <v>250</v>
      </c>
      <c r="B38" s="61">
        <v>2678</v>
      </c>
      <c r="C38" s="72"/>
      <c r="D38" s="72"/>
      <c r="E38" s="202"/>
      <c r="F38" s="130">
        <f>C38</f>
        <v>0</v>
      </c>
      <c r="G38" s="117">
        <f t="shared" si="5"/>
        <v>0</v>
      </c>
      <c r="H38" s="118">
        <f t="shared" si="6"/>
        <v>0</v>
      </c>
    </row>
    <row r="39" spans="1:8" ht="15" customHeight="1">
      <c r="A39" s="76" t="s">
        <v>251</v>
      </c>
      <c r="B39" s="61">
        <v>2678</v>
      </c>
      <c r="C39" s="72"/>
      <c r="D39" s="72"/>
      <c r="E39" s="202"/>
      <c r="F39" s="130">
        <f>C39</f>
        <v>0</v>
      </c>
      <c r="G39" s="117">
        <f t="shared" si="5"/>
        <v>0</v>
      </c>
      <c r="H39" s="118">
        <f t="shared" si="6"/>
        <v>0</v>
      </c>
    </row>
    <row r="40" spans="1:8" ht="15" customHeight="1">
      <c r="A40" s="635"/>
      <c r="B40" s="636"/>
      <c r="C40" s="636"/>
      <c r="D40" s="636"/>
      <c r="E40" s="636"/>
      <c r="F40" s="636"/>
      <c r="G40" s="636"/>
      <c r="H40" s="637"/>
    </row>
    <row r="41" spans="1:8" ht="23.25" customHeight="1">
      <c r="A41" s="588" t="s">
        <v>290</v>
      </c>
      <c r="B41" s="589"/>
      <c r="C41" s="589"/>
      <c r="D41" s="589"/>
      <c r="E41" s="589"/>
      <c r="F41" s="589"/>
      <c r="G41" s="589"/>
      <c r="H41" s="589"/>
    </row>
    <row r="42" spans="1:8" ht="15" customHeight="1">
      <c r="A42" s="638"/>
      <c r="B42" s="639"/>
      <c r="C42" s="639"/>
      <c r="D42" s="639"/>
      <c r="E42" s="639"/>
      <c r="F42" s="639"/>
      <c r="G42" s="639"/>
      <c r="H42" s="640"/>
    </row>
    <row r="43" spans="1:8" ht="15" customHeight="1">
      <c r="A43" s="76" t="s">
        <v>237</v>
      </c>
      <c r="B43" s="61">
        <v>1937</v>
      </c>
      <c r="C43" s="72"/>
      <c r="D43" s="72"/>
      <c r="E43" s="202"/>
      <c r="F43" s="130">
        <f>C43</f>
        <v>0</v>
      </c>
      <c r="G43" s="117">
        <f>+F43*0.13</f>
        <v>0</v>
      </c>
      <c r="H43" s="118">
        <f>+F43+G43</f>
        <v>0</v>
      </c>
    </row>
    <row r="44" spans="1:8" ht="15" customHeight="1">
      <c r="A44" s="76"/>
      <c r="B44" s="61"/>
      <c r="C44" s="72"/>
      <c r="D44" s="72"/>
      <c r="E44" s="202"/>
      <c r="F44" s="86"/>
      <c r="G44" s="73"/>
      <c r="H44" s="74"/>
    </row>
    <row r="45" spans="1:8" ht="15" customHeight="1">
      <c r="A45" s="76" t="s">
        <v>238</v>
      </c>
      <c r="B45" s="61">
        <f>B23</f>
        <v>1569</v>
      </c>
      <c r="C45" s="72"/>
      <c r="D45" s="72"/>
      <c r="E45" s="202"/>
      <c r="F45" s="130">
        <f>C45</f>
        <v>0</v>
      </c>
      <c r="G45" s="117">
        <f t="shared" ref="G45:G46" si="7">+F45*0.13</f>
        <v>0</v>
      </c>
      <c r="H45" s="118">
        <f t="shared" ref="H45:H46" si="8">+F45+G45</f>
        <v>0</v>
      </c>
    </row>
    <row r="46" spans="1:8" ht="15" customHeight="1">
      <c r="A46" s="76" t="s">
        <v>239</v>
      </c>
      <c r="B46" s="61">
        <f>B24</f>
        <v>1569</v>
      </c>
      <c r="C46" s="72"/>
      <c r="D46" s="72"/>
      <c r="E46" s="202"/>
      <c r="F46" s="130">
        <f>C46</f>
        <v>0</v>
      </c>
      <c r="G46" s="117">
        <f t="shared" si="7"/>
        <v>0</v>
      </c>
      <c r="H46" s="118">
        <f t="shared" si="8"/>
        <v>0</v>
      </c>
    </row>
    <row r="47" spans="1:8" ht="15" customHeight="1">
      <c r="A47" s="76"/>
      <c r="B47" s="61"/>
      <c r="C47" s="72"/>
      <c r="D47" s="57"/>
      <c r="E47" s="202"/>
      <c r="F47" s="87"/>
      <c r="G47" s="58"/>
      <c r="H47" s="59"/>
    </row>
    <row r="48" spans="1:8" ht="15" customHeight="1">
      <c r="A48" s="76" t="s">
        <v>240</v>
      </c>
      <c r="B48" s="61">
        <f>B26</f>
        <v>2655</v>
      </c>
      <c r="C48" s="72"/>
      <c r="D48" s="72"/>
      <c r="E48" s="202"/>
      <c r="F48" s="130">
        <f t="shared" ref="F48:F50" si="9">C48</f>
        <v>0</v>
      </c>
      <c r="G48" s="117">
        <f t="shared" ref="G48:G50" si="10">+F48*0.13</f>
        <v>0</v>
      </c>
      <c r="H48" s="118">
        <f t="shared" ref="H48:H50" si="11">+F48+G48</f>
        <v>0</v>
      </c>
    </row>
    <row r="49" spans="1:8" ht="15" customHeight="1">
      <c r="A49" s="76" t="s">
        <v>241</v>
      </c>
      <c r="B49" s="61">
        <f t="shared" ref="B49:B50" si="12">B27</f>
        <v>2655</v>
      </c>
      <c r="C49" s="72"/>
      <c r="D49" s="72"/>
      <c r="E49" s="202"/>
      <c r="F49" s="130">
        <f t="shared" si="9"/>
        <v>0</v>
      </c>
      <c r="G49" s="117">
        <f t="shared" si="10"/>
        <v>0</v>
      </c>
      <c r="H49" s="118">
        <f t="shared" si="11"/>
        <v>0</v>
      </c>
    </row>
    <row r="50" spans="1:8" ht="15" customHeight="1">
      <c r="A50" s="76" t="s">
        <v>242</v>
      </c>
      <c r="B50" s="61">
        <f t="shared" si="12"/>
        <v>2655</v>
      </c>
      <c r="C50" s="72"/>
      <c r="D50" s="72"/>
      <c r="E50" s="202"/>
      <c r="F50" s="130">
        <f t="shared" si="9"/>
        <v>0</v>
      </c>
      <c r="G50" s="117">
        <f t="shared" si="10"/>
        <v>0</v>
      </c>
      <c r="H50" s="118">
        <f t="shared" si="11"/>
        <v>0</v>
      </c>
    </row>
    <row r="51" spans="1:8" ht="15" customHeight="1">
      <c r="A51" s="76"/>
      <c r="B51" s="61"/>
      <c r="C51" s="72"/>
      <c r="D51" s="72"/>
      <c r="E51" s="202"/>
      <c r="F51" s="130"/>
      <c r="G51" s="117"/>
      <c r="H51" s="118"/>
    </row>
    <row r="52" spans="1:8" ht="15" customHeight="1">
      <c r="A52" s="76" t="s">
        <v>244</v>
      </c>
      <c r="B52" s="61">
        <f>B30</f>
        <v>2560</v>
      </c>
      <c r="C52" s="72"/>
      <c r="D52" s="72"/>
      <c r="E52" s="202"/>
      <c r="F52" s="130">
        <f t="shared" ref="F52:F57" si="13">C52</f>
        <v>0</v>
      </c>
      <c r="G52" s="117">
        <f t="shared" ref="G52:G57" si="14">+F52*0.13</f>
        <v>0</v>
      </c>
      <c r="H52" s="118">
        <f t="shared" ref="H52:H57" si="15">+F52+G52</f>
        <v>0</v>
      </c>
    </row>
    <row r="53" spans="1:8" ht="15" customHeight="1">
      <c r="A53" s="76" t="s">
        <v>243</v>
      </c>
      <c r="B53" s="61">
        <f t="shared" ref="B53:B57" si="16">B31</f>
        <v>2560</v>
      </c>
      <c r="C53" s="72"/>
      <c r="D53" s="72"/>
      <c r="E53" s="202"/>
      <c r="F53" s="130">
        <f t="shared" si="13"/>
        <v>0</v>
      </c>
      <c r="G53" s="117">
        <f t="shared" si="14"/>
        <v>0</v>
      </c>
      <c r="H53" s="118">
        <f t="shared" si="15"/>
        <v>0</v>
      </c>
    </row>
    <row r="54" spans="1:8" ht="15" customHeight="1">
      <c r="A54" s="76" t="s">
        <v>245</v>
      </c>
      <c r="B54" s="61">
        <f t="shared" si="16"/>
        <v>2560</v>
      </c>
      <c r="C54" s="72"/>
      <c r="D54" s="57"/>
      <c r="E54" s="202"/>
      <c r="F54" s="130">
        <f t="shared" si="13"/>
        <v>0</v>
      </c>
      <c r="G54" s="117">
        <f t="shared" si="14"/>
        <v>0</v>
      </c>
      <c r="H54" s="118">
        <f t="shared" si="15"/>
        <v>0</v>
      </c>
    </row>
    <row r="55" spans="1:8" ht="15" customHeight="1">
      <c r="A55" s="76" t="s">
        <v>248</v>
      </c>
      <c r="B55" s="61">
        <f t="shared" si="16"/>
        <v>2560</v>
      </c>
      <c r="C55" s="72"/>
      <c r="D55" s="57"/>
      <c r="E55" s="202"/>
      <c r="F55" s="130">
        <f t="shared" si="13"/>
        <v>0</v>
      </c>
      <c r="G55" s="117">
        <f t="shared" si="14"/>
        <v>0</v>
      </c>
      <c r="H55" s="118">
        <f t="shared" si="15"/>
        <v>0</v>
      </c>
    </row>
    <row r="56" spans="1:8" ht="15" customHeight="1">
      <c r="A56" s="76" t="s">
        <v>246</v>
      </c>
      <c r="B56" s="61">
        <f t="shared" si="16"/>
        <v>2560</v>
      </c>
      <c r="C56" s="72"/>
      <c r="D56" s="57"/>
      <c r="E56" s="202"/>
      <c r="F56" s="130">
        <f t="shared" si="13"/>
        <v>0</v>
      </c>
      <c r="G56" s="117">
        <f t="shared" si="14"/>
        <v>0</v>
      </c>
      <c r="H56" s="118">
        <f t="shared" si="15"/>
        <v>0</v>
      </c>
    </row>
    <row r="57" spans="1:8" ht="15" customHeight="1">
      <c r="A57" s="76" t="s">
        <v>247</v>
      </c>
      <c r="B57" s="61">
        <f t="shared" si="16"/>
        <v>2560</v>
      </c>
      <c r="C57" s="72"/>
      <c r="D57" s="57"/>
      <c r="E57" s="202"/>
      <c r="F57" s="130">
        <f t="shared" si="13"/>
        <v>0</v>
      </c>
      <c r="G57" s="117">
        <f t="shared" si="14"/>
        <v>0</v>
      </c>
      <c r="H57" s="118">
        <f t="shared" si="15"/>
        <v>0</v>
      </c>
    </row>
    <row r="58" spans="1:8" ht="15" customHeight="1">
      <c r="A58" s="56"/>
      <c r="B58" s="61"/>
      <c r="C58" s="72"/>
      <c r="D58" s="57"/>
      <c r="E58" s="202"/>
      <c r="F58" s="130"/>
      <c r="G58" s="117"/>
      <c r="H58" s="118"/>
    </row>
    <row r="59" spans="1:8" ht="15" customHeight="1">
      <c r="A59" s="76" t="s">
        <v>249</v>
      </c>
      <c r="B59" s="61">
        <f>B37</f>
        <v>2678</v>
      </c>
      <c r="C59" s="72"/>
      <c r="D59" s="72"/>
      <c r="E59" s="202"/>
      <c r="F59" s="130">
        <f>C59</f>
        <v>0</v>
      </c>
      <c r="G59" s="117">
        <f t="shared" ref="G59:G61" si="17">+F59*0.13</f>
        <v>0</v>
      </c>
      <c r="H59" s="118">
        <f t="shared" ref="H59:H61" si="18">+F59+G59</f>
        <v>0</v>
      </c>
    </row>
    <row r="60" spans="1:8" ht="15" customHeight="1">
      <c r="A60" s="76" t="s">
        <v>250</v>
      </c>
      <c r="B60" s="61">
        <f t="shared" ref="B60:B61" si="19">B38</f>
        <v>2678</v>
      </c>
      <c r="C60" s="72"/>
      <c r="D60" s="72"/>
      <c r="E60" s="202"/>
      <c r="F60" s="130">
        <f>C60</f>
        <v>0</v>
      </c>
      <c r="G60" s="117">
        <f t="shared" si="17"/>
        <v>0</v>
      </c>
      <c r="H60" s="118">
        <f t="shared" si="18"/>
        <v>0</v>
      </c>
    </row>
    <row r="61" spans="1:8" ht="15" customHeight="1">
      <c r="A61" s="76" t="s">
        <v>251</v>
      </c>
      <c r="B61" s="61">
        <f t="shared" si="19"/>
        <v>2678</v>
      </c>
      <c r="C61" s="72"/>
      <c r="D61" s="72"/>
      <c r="E61" s="202"/>
      <c r="F61" s="130">
        <f>C61</f>
        <v>0</v>
      </c>
      <c r="G61" s="117">
        <f t="shared" si="17"/>
        <v>0</v>
      </c>
      <c r="H61" s="118">
        <f t="shared" si="18"/>
        <v>0</v>
      </c>
    </row>
    <row r="62" spans="1:8" ht="15" customHeight="1">
      <c r="A62" s="635"/>
      <c r="B62" s="636"/>
      <c r="C62" s="636"/>
      <c r="D62" s="636"/>
      <c r="E62" s="636"/>
      <c r="F62" s="636"/>
      <c r="G62" s="636"/>
      <c r="H62" s="637"/>
    </row>
    <row r="63" spans="1:8" ht="23.25" customHeight="1">
      <c r="A63" s="591" t="s">
        <v>291</v>
      </c>
      <c r="B63" s="592"/>
      <c r="C63" s="592"/>
      <c r="D63" s="592"/>
      <c r="E63" s="592"/>
      <c r="F63" s="592"/>
      <c r="G63" s="592"/>
      <c r="H63" s="592"/>
    </row>
    <row r="64" spans="1:8" ht="15" customHeight="1">
      <c r="A64" s="638"/>
      <c r="B64" s="639"/>
      <c r="C64" s="639"/>
      <c r="D64" s="639"/>
      <c r="E64" s="639"/>
      <c r="F64" s="639"/>
      <c r="G64" s="639"/>
      <c r="H64" s="640"/>
    </row>
    <row r="65" spans="1:8" ht="15" customHeight="1">
      <c r="A65" s="76" t="s">
        <v>237</v>
      </c>
      <c r="B65" s="61">
        <f>B21</f>
        <v>1937</v>
      </c>
      <c r="C65" s="72"/>
      <c r="D65" s="72"/>
      <c r="E65" s="202"/>
      <c r="F65" s="130">
        <f>C65</f>
        <v>0</v>
      </c>
      <c r="G65" s="117">
        <f>+F65*0.13</f>
        <v>0</v>
      </c>
      <c r="H65" s="118">
        <f>+F65+G65</f>
        <v>0</v>
      </c>
    </row>
    <row r="66" spans="1:8" ht="15" customHeight="1">
      <c r="A66" s="76"/>
      <c r="B66" s="61"/>
      <c r="C66" s="72"/>
      <c r="D66" s="72"/>
      <c r="E66" s="202"/>
      <c r="F66" s="86"/>
      <c r="G66" s="73"/>
      <c r="H66" s="74"/>
    </row>
    <row r="67" spans="1:8" ht="15" customHeight="1">
      <c r="A67" s="76" t="s">
        <v>238</v>
      </c>
      <c r="B67" s="61">
        <f>B45</f>
        <v>1569</v>
      </c>
      <c r="C67" s="72"/>
      <c r="D67" s="72"/>
      <c r="E67" s="202"/>
      <c r="F67" s="130">
        <f>C67</f>
        <v>0</v>
      </c>
      <c r="G67" s="117">
        <f t="shared" ref="G67:G68" si="20">+F67*0.13</f>
        <v>0</v>
      </c>
      <c r="H67" s="118">
        <f t="shared" ref="H67:H68" si="21">+F67+G67</f>
        <v>0</v>
      </c>
    </row>
    <row r="68" spans="1:8" ht="15" customHeight="1">
      <c r="A68" s="76" t="s">
        <v>239</v>
      </c>
      <c r="B68" s="61">
        <f>B46</f>
        <v>1569</v>
      </c>
      <c r="C68" s="72"/>
      <c r="D68" s="72"/>
      <c r="E68" s="202"/>
      <c r="F68" s="130">
        <f>C68</f>
        <v>0</v>
      </c>
      <c r="G68" s="117">
        <f t="shared" si="20"/>
        <v>0</v>
      </c>
      <c r="H68" s="118">
        <f t="shared" si="21"/>
        <v>0</v>
      </c>
    </row>
    <row r="69" spans="1:8" ht="15" customHeight="1">
      <c r="A69" s="76"/>
      <c r="B69" s="61"/>
      <c r="C69" s="72"/>
      <c r="D69" s="57"/>
      <c r="E69" s="202"/>
      <c r="F69" s="87"/>
      <c r="G69" s="58"/>
      <c r="H69" s="59"/>
    </row>
    <row r="70" spans="1:8" ht="15" customHeight="1">
      <c r="A70" s="76" t="s">
        <v>240</v>
      </c>
      <c r="B70" s="61">
        <f>B48</f>
        <v>2655</v>
      </c>
      <c r="C70" s="72"/>
      <c r="D70" s="72"/>
      <c r="E70" s="202"/>
      <c r="F70" s="130">
        <f t="shared" ref="F70:F72" si="22">C70</f>
        <v>0</v>
      </c>
      <c r="G70" s="117">
        <f t="shared" ref="G70:G72" si="23">+F70*0.13</f>
        <v>0</v>
      </c>
      <c r="H70" s="118">
        <f t="shared" ref="H70:H72" si="24">+F70+G70</f>
        <v>0</v>
      </c>
    </row>
    <row r="71" spans="1:8" ht="15" customHeight="1">
      <c r="A71" s="76" t="s">
        <v>241</v>
      </c>
      <c r="B71" s="61">
        <f t="shared" ref="B71:B72" si="25">B49</f>
        <v>2655</v>
      </c>
      <c r="C71" s="72"/>
      <c r="D71" s="72"/>
      <c r="E71" s="202"/>
      <c r="F71" s="130">
        <f t="shared" si="22"/>
        <v>0</v>
      </c>
      <c r="G71" s="117">
        <f t="shared" si="23"/>
        <v>0</v>
      </c>
      <c r="H71" s="118">
        <f t="shared" si="24"/>
        <v>0</v>
      </c>
    </row>
    <row r="72" spans="1:8" ht="15" customHeight="1">
      <c r="A72" s="76" t="s">
        <v>242</v>
      </c>
      <c r="B72" s="61">
        <f t="shared" si="25"/>
        <v>2655</v>
      </c>
      <c r="C72" s="72"/>
      <c r="D72" s="72"/>
      <c r="E72" s="202"/>
      <c r="F72" s="130">
        <f t="shared" si="22"/>
        <v>0</v>
      </c>
      <c r="G72" s="117">
        <f t="shared" si="23"/>
        <v>0</v>
      </c>
      <c r="H72" s="118">
        <f t="shared" si="24"/>
        <v>0</v>
      </c>
    </row>
    <row r="73" spans="1:8" ht="15" customHeight="1">
      <c r="A73" s="76"/>
      <c r="B73" s="61"/>
      <c r="C73" s="72"/>
      <c r="D73" s="72"/>
      <c r="E73" s="202"/>
      <c r="F73" s="130"/>
      <c r="G73" s="117"/>
      <c r="H73" s="118"/>
    </row>
    <row r="74" spans="1:8" ht="15" customHeight="1">
      <c r="A74" s="76" t="s">
        <v>244</v>
      </c>
      <c r="B74" s="61">
        <f>B52</f>
        <v>2560</v>
      </c>
      <c r="C74" s="72"/>
      <c r="D74" s="72"/>
      <c r="E74" s="202"/>
      <c r="F74" s="130">
        <f t="shared" ref="F74:F79" si="26">C74</f>
        <v>0</v>
      </c>
      <c r="G74" s="117">
        <f t="shared" ref="G74:G79" si="27">+F74*0.13</f>
        <v>0</v>
      </c>
      <c r="H74" s="118">
        <f t="shared" ref="H74:H79" si="28">+F74+G74</f>
        <v>0</v>
      </c>
    </row>
    <row r="75" spans="1:8" ht="15" customHeight="1">
      <c r="A75" s="76" t="s">
        <v>243</v>
      </c>
      <c r="B75" s="61">
        <f t="shared" ref="B75:B79" si="29">B53</f>
        <v>2560</v>
      </c>
      <c r="C75" s="72"/>
      <c r="D75" s="72"/>
      <c r="E75" s="202"/>
      <c r="F75" s="130">
        <f t="shared" si="26"/>
        <v>0</v>
      </c>
      <c r="G75" s="117">
        <f t="shared" si="27"/>
        <v>0</v>
      </c>
      <c r="H75" s="118">
        <f t="shared" si="28"/>
        <v>0</v>
      </c>
    </row>
    <row r="76" spans="1:8" ht="15" customHeight="1">
      <c r="A76" s="76" t="s">
        <v>245</v>
      </c>
      <c r="B76" s="61">
        <f t="shared" si="29"/>
        <v>2560</v>
      </c>
      <c r="C76" s="72"/>
      <c r="D76" s="57"/>
      <c r="E76" s="202"/>
      <c r="F76" s="130">
        <f t="shared" si="26"/>
        <v>0</v>
      </c>
      <c r="G76" s="117">
        <f t="shared" si="27"/>
        <v>0</v>
      </c>
      <c r="H76" s="118">
        <f t="shared" si="28"/>
        <v>0</v>
      </c>
    </row>
    <row r="77" spans="1:8" ht="15" customHeight="1">
      <c r="A77" s="76" t="s">
        <v>248</v>
      </c>
      <c r="B77" s="61">
        <f t="shared" si="29"/>
        <v>2560</v>
      </c>
      <c r="C77" s="72"/>
      <c r="D77" s="57"/>
      <c r="E77" s="202"/>
      <c r="F77" s="130">
        <f t="shared" si="26"/>
        <v>0</v>
      </c>
      <c r="G77" s="117">
        <f t="shared" si="27"/>
        <v>0</v>
      </c>
      <c r="H77" s="118">
        <f t="shared" si="28"/>
        <v>0</v>
      </c>
    </row>
    <row r="78" spans="1:8" ht="15" customHeight="1">
      <c r="A78" s="76" t="s">
        <v>246</v>
      </c>
      <c r="B78" s="61">
        <f t="shared" si="29"/>
        <v>2560</v>
      </c>
      <c r="C78" s="72"/>
      <c r="D78" s="57"/>
      <c r="E78" s="202"/>
      <c r="F78" s="130">
        <f t="shared" si="26"/>
        <v>0</v>
      </c>
      <c r="G78" s="117">
        <f t="shared" si="27"/>
        <v>0</v>
      </c>
      <c r="H78" s="118">
        <f t="shared" si="28"/>
        <v>0</v>
      </c>
    </row>
    <row r="79" spans="1:8" ht="15" customHeight="1">
      <c r="A79" s="76" t="s">
        <v>247</v>
      </c>
      <c r="B79" s="61">
        <f t="shared" si="29"/>
        <v>2560</v>
      </c>
      <c r="C79" s="72"/>
      <c r="D79" s="57"/>
      <c r="E79" s="202"/>
      <c r="F79" s="130">
        <f t="shared" si="26"/>
        <v>0</v>
      </c>
      <c r="G79" s="117">
        <f t="shared" si="27"/>
        <v>0</v>
      </c>
      <c r="H79" s="118">
        <f t="shared" si="28"/>
        <v>0</v>
      </c>
    </row>
    <row r="80" spans="1:8" ht="15" customHeight="1">
      <c r="A80" s="56"/>
      <c r="B80" s="61"/>
      <c r="C80" s="72"/>
      <c r="D80" s="57"/>
      <c r="E80" s="202"/>
      <c r="F80" s="130"/>
      <c r="G80" s="117"/>
      <c r="H80" s="118"/>
    </row>
    <row r="81" spans="1:8" ht="15" customHeight="1">
      <c r="A81" s="76" t="s">
        <v>249</v>
      </c>
      <c r="B81" s="61">
        <f>B59</f>
        <v>2678</v>
      </c>
      <c r="C81" s="72"/>
      <c r="D81" s="72"/>
      <c r="E81" s="202"/>
      <c r="F81" s="130">
        <f>C81</f>
        <v>0</v>
      </c>
      <c r="G81" s="117">
        <f t="shared" ref="G81:G83" si="30">+F81*0.13</f>
        <v>0</v>
      </c>
      <c r="H81" s="118">
        <f t="shared" ref="H81:H83" si="31">+F81+G81</f>
        <v>0</v>
      </c>
    </row>
    <row r="82" spans="1:8" ht="15" customHeight="1">
      <c r="A82" s="76" t="s">
        <v>250</v>
      </c>
      <c r="B82" s="61">
        <f t="shared" ref="B82:B83" si="32">B60</f>
        <v>2678</v>
      </c>
      <c r="C82" s="72"/>
      <c r="D82" s="72"/>
      <c r="E82" s="202"/>
      <c r="F82" s="130">
        <f>C82</f>
        <v>0</v>
      </c>
      <c r="G82" s="117">
        <f t="shared" si="30"/>
        <v>0</v>
      </c>
      <c r="H82" s="118">
        <f t="shared" si="31"/>
        <v>0</v>
      </c>
    </row>
    <row r="83" spans="1:8" ht="15" customHeight="1">
      <c r="A83" s="76" t="s">
        <v>251</v>
      </c>
      <c r="B83" s="61">
        <f t="shared" si="32"/>
        <v>2678</v>
      </c>
      <c r="C83" s="72"/>
      <c r="D83" s="72"/>
      <c r="E83" s="202"/>
      <c r="F83" s="130">
        <f>C83</f>
        <v>0</v>
      </c>
      <c r="G83" s="117">
        <f t="shared" si="30"/>
        <v>0</v>
      </c>
      <c r="H83" s="118">
        <f t="shared" si="31"/>
        <v>0</v>
      </c>
    </row>
    <row r="84" spans="1:8" ht="15" customHeight="1">
      <c r="A84" s="67"/>
      <c r="B84" s="68" t="s">
        <v>17</v>
      </c>
      <c r="C84" s="69"/>
      <c r="D84" s="69"/>
      <c r="E84" s="69"/>
      <c r="F84" s="69"/>
      <c r="G84" s="69"/>
      <c r="H84" s="18"/>
    </row>
    <row r="85" spans="1:8" ht="14.25" customHeight="1">
      <c r="A85" s="67"/>
      <c r="B85" s="69"/>
      <c r="C85" s="69"/>
      <c r="D85" s="69"/>
      <c r="E85" s="69"/>
      <c r="F85" s="69"/>
      <c r="G85" s="69"/>
      <c r="H85" s="18"/>
    </row>
    <row r="86" spans="1:8" ht="14.25" customHeight="1">
      <c r="A86" s="94" t="s">
        <v>21</v>
      </c>
      <c r="B86" s="69"/>
      <c r="C86" s="69"/>
      <c r="D86" s="69"/>
      <c r="E86" s="69"/>
      <c r="F86" s="69"/>
      <c r="G86" s="69"/>
      <c r="H86" s="18"/>
    </row>
    <row r="87" spans="1:8" ht="15.75" customHeight="1">
      <c r="A87" s="94" t="s">
        <v>22</v>
      </c>
      <c r="B87" s="69"/>
      <c r="C87" s="69"/>
      <c r="D87" s="69"/>
      <c r="E87" s="69"/>
      <c r="F87" s="69"/>
      <c r="G87" s="69"/>
      <c r="H87" s="18"/>
    </row>
    <row r="88" spans="1:8" ht="17.25" customHeight="1">
      <c r="A88" s="19" t="s">
        <v>23</v>
      </c>
      <c r="B88" s="70"/>
      <c r="C88" s="71"/>
      <c r="D88" s="71"/>
      <c r="E88" s="71"/>
      <c r="F88" s="69"/>
      <c r="G88" s="69"/>
      <c r="H88" s="18"/>
    </row>
    <row r="89" spans="1:8" ht="15.75" customHeight="1">
      <c r="A89" s="95" t="s">
        <v>24</v>
      </c>
      <c r="B89" s="69"/>
      <c r="C89" s="69"/>
      <c r="D89" s="69"/>
      <c r="E89" s="69"/>
      <c r="F89" s="69"/>
      <c r="G89" s="71"/>
      <c r="H89" s="20"/>
    </row>
    <row r="90" spans="1:8" ht="18.75" customHeight="1">
      <c r="A90" s="95" t="s">
        <v>25</v>
      </c>
      <c r="B90" s="69"/>
      <c r="C90" s="69"/>
      <c r="D90" s="71"/>
      <c r="E90" s="71"/>
      <c r="F90" s="71"/>
      <c r="G90" s="69"/>
      <c r="H90" s="18"/>
    </row>
    <row r="91" spans="1:8" ht="14.25" customHeight="1">
      <c r="A91" s="94" t="s">
        <v>26</v>
      </c>
      <c r="B91" s="69"/>
      <c r="C91" s="69"/>
      <c r="D91" s="69"/>
      <c r="E91" s="69"/>
      <c r="F91" s="69"/>
      <c r="G91" s="69"/>
      <c r="H91" s="18"/>
    </row>
    <row r="92" spans="1:8" ht="14.25" customHeight="1">
      <c r="A92" s="94" t="s">
        <v>27</v>
      </c>
      <c r="B92" s="69"/>
      <c r="C92" s="69"/>
      <c r="D92" s="69"/>
      <c r="E92" s="69"/>
      <c r="F92" s="69"/>
      <c r="G92" s="69"/>
      <c r="H92" s="18"/>
    </row>
    <row r="93" spans="1:8" ht="15" customHeight="1">
      <c r="A93" s="94" t="s">
        <v>28</v>
      </c>
      <c r="B93" s="69"/>
      <c r="C93" s="69"/>
      <c r="D93" s="69"/>
      <c r="E93" s="69"/>
      <c r="F93" s="69"/>
      <c r="G93" s="69"/>
      <c r="H93" s="18"/>
    </row>
    <row r="94" spans="1:8" ht="13.5" customHeight="1">
      <c r="A94" s="95" t="s">
        <v>29</v>
      </c>
      <c r="B94" s="69"/>
      <c r="C94" s="69"/>
      <c r="D94" s="69"/>
      <c r="E94" s="69"/>
      <c r="F94" s="162" t="s">
        <v>45</v>
      </c>
      <c r="G94" s="162"/>
      <c r="H94" s="163"/>
    </row>
    <row r="95" spans="1:8" ht="10.5" customHeight="1">
      <c r="A95" s="19"/>
      <c r="B95" s="45"/>
      <c r="C95" s="45"/>
      <c r="D95" s="45"/>
      <c r="E95" s="45"/>
      <c r="F95" s="45"/>
      <c r="G95" s="45"/>
      <c r="H95" s="18"/>
    </row>
    <row r="96" spans="1:8" ht="15.75" customHeight="1">
      <c r="A96" s="4" t="s">
        <v>16</v>
      </c>
      <c r="B96" s="31"/>
      <c r="C96" s="49">
        <v>60</v>
      </c>
      <c r="D96" s="31" t="s">
        <v>11</v>
      </c>
      <c r="E96" s="31"/>
      <c r="F96" s="162" t="s">
        <v>46</v>
      </c>
      <c r="G96" s="162"/>
      <c r="H96" s="163"/>
    </row>
    <row r="97" spans="1:8" ht="12" customHeight="1" thickBot="1">
      <c r="A97" s="46"/>
      <c r="B97" s="47"/>
      <c r="C97" s="47"/>
      <c r="D97" s="47"/>
      <c r="E97" s="47"/>
      <c r="F97" s="47"/>
      <c r="G97" s="47"/>
      <c r="H97" s="48"/>
    </row>
    <row r="98" spans="1:8" ht="15.75" thickTop="1"/>
  </sheetData>
  <mergeCells count="11">
    <mergeCell ref="C2:F2"/>
    <mergeCell ref="A11:H11"/>
    <mergeCell ref="A40:H40"/>
    <mergeCell ref="A63:H63"/>
    <mergeCell ref="A64:H64"/>
    <mergeCell ref="A62:H62"/>
    <mergeCell ref="A19:H19"/>
    <mergeCell ref="A20:H20"/>
    <mergeCell ref="A41:H41"/>
    <mergeCell ref="A42:H42"/>
    <mergeCell ref="F6:H6"/>
  </mergeCells>
  <printOptions horizontalCentered="1"/>
  <pageMargins left="0" right="0" top="0" bottom="0" header="0.5" footer="0.5"/>
  <pageSetup paperSize="5" scale="67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7ECEE-E76E-41C4-AD13-44B6D6EC9D5F}">
  <dimension ref="A1:H106"/>
  <sheetViews>
    <sheetView view="pageBreakPreview" zoomScaleNormal="100" zoomScaleSheetLayoutView="100" workbookViewId="0">
      <selection activeCell="C18" sqref="C18:C40"/>
    </sheetView>
  </sheetViews>
  <sheetFormatPr defaultColWidth="9.6640625" defaultRowHeight="15"/>
  <cols>
    <col min="1" max="1" width="23.77734375" customWidth="1"/>
    <col min="2" max="2" width="8.77734375" customWidth="1"/>
    <col min="3" max="8" width="10.77734375" customWidth="1"/>
  </cols>
  <sheetData>
    <row r="1" spans="1:8" ht="11.25" customHeight="1" thickTop="1">
      <c r="A1" s="473"/>
      <c r="B1" s="474"/>
      <c r="C1" s="474"/>
      <c r="D1" s="474"/>
      <c r="E1" s="474"/>
      <c r="F1" s="474"/>
      <c r="G1" s="474"/>
      <c r="H1" s="475"/>
    </row>
    <row r="2" spans="1:8" ht="21" customHeight="1">
      <c r="A2" s="476"/>
      <c r="B2" s="477"/>
      <c r="C2" s="641" t="s">
        <v>31</v>
      </c>
      <c r="D2" s="642"/>
      <c r="E2" s="642"/>
      <c r="F2" s="642"/>
      <c r="G2" s="477"/>
      <c r="H2" s="478"/>
    </row>
    <row r="3" spans="1:8" ht="14.25" customHeight="1">
      <c r="A3" s="479"/>
      <c r="F3" s="480" t="s">
        <v>0</v>
      </c>
      <c r="G3" s="417">
        <f>'100 Series '!H3</f>
        <v>43922</v>
      </c>
      <c r="H3" s="481"/>
    </row>
    <row r="4" spans="1:8" ht="15" customHeight="1">
      <c r="A4" s="482" t="s">
        <v>18</v>
      </c>
      <c r="B4" s="483" t="s">
        <v>305</v>
      </c>
      <c r="C4" s="484"/>
      <c r="D4" s="484"/>
      <c r="E4" s="485"/>
      <c r="F4" s="485"/>
      <c r="G4" s="485"/>
      <c r="H4" s="486"/>
    </row>
    <row r="5" spans="1:8" ht="15" customHeight="1">
      <c r="A5" s="482" t="s">
        <v>19</v>
      </c>
      <c r="B5" s="487" t="s">
        <v>306</v>
      </c>
      <c r="C5" s="488"/>
      <c r="D5" s="489"/>
      <c r="E5" s="489"/>
      <c r="F5" s="489" t="s">
        <v>2</v>
      </c>
      <c r="G5" s="483" t="s">
        <v>307</v>
      </c>
      <c r="H5" s="490"/>
    </row>
    <row r="6" spans="1:8" ht="15" customHeight="1">
      <c r="A6" s="482"/>
      <c r="B6" s="489" t="s">
        <v>1</v>
      </c>
      <c r="C6" s="489"/>
      <c r="D6" s="489"/>
      <c r="E6" s="489"/>
      <c r="F6" s="489"/>
      <c r="G6" s="489"/>
      <c r="H6" s="491"/>
    </row>
    <row r="7" spans="1:8" ht="15" customHeight="1">
      <c r="A7" s="482" t="s">
        <v>3</v>
      </c>
      <c r="B7" s="492"/>
      <c r="C7" s="493"/>
      <c r="D7" s="494"/>
      <c r="E7" s="492"/>
      <c r="F7" s="489"/>
      <c r="G7" s="489"/>
      <c r="H7" s="491"/>
    </row>
    <row r="8" spans="1:8" ht="15" customHeight="1">
      <c r="A8" s="482"/>
      <c r="B8" s="492"/>
      <c r="C8" s="492"/>
      <c r="D8" s="492"/>
      <c r="E8" s="492"/>
      <c r="F8" s="489" t="s">
        <v>4</v>
      </c>
      <c r="G8" s="495"/>
      <c r="H8" s="491"/>
    </row>
    <row r="9" spans="1:8" ht="15" customHeight="1">
      <c r="A9" s="482" t="s">
        <v>20</v>
      </c>
      <c r="B9" s="484" t="s">
        <v>34</v>
      </c>
      <c r="C9" s="489"/>
      <c r="F9" s="483" t="str">
        <f>'100 Series '!G9</f>
        <v>April 1, 2020 to March 31, 2021</v>
      </c>
      <c r="G9" s="494"/>
      <c r="H9" s="50"/>
    </row>
    <row r="10" spans="1:8" ht="15" customHeight="1" thickBot="1">
      <c r="A10" s="496"/>
      <c r="B10" s="495"/>
      <c r="C10" s="489"/>
      <c r="F10" s="497"/>
      <c r="G10" s="489"/>
      <c r="H10" s="491"/>
    </row>
    <row r="11" spans="1:8" ht="15" customHeight="1" thickTop="1" thickBot="1">
      <c r="A11" s="498"/>
      <c r="B11" s="128" t="s">
        <v>1</v>
      </c>
      <c r="C11" s="26" t="s">
        <v>1</v>
      </c>
      <c r="D11" s="26" t="s">
        <v>1</v>
      </c>
      <c r="E11" s="128"/>
      <c r="F11" s="499" t="s">
        <v>5</v>
      </c>
      <c r="G11" s="500" t="s">
        <v>30</v>
      </c>
      <c r="H11" s="501" t="s">
        <v>6</v>
      </c>
    </row>
    <row r="12" spans="1:8" ht="15" customHeight="1" thickTop="1">
      <c r="A12" s="502" t="s">
        <v>7</v>
      </c>
      <c r="B12" s="503" t="s">
        <v>13</v>
      </c>
      <c r="C12" s="504" t="s">
        <v>32</v>
      </c>
      <c r="D12" s="504" t="s">
        <v>302</v>
      </c>
      <c r="E12" s="504"/>
      <c r="F12" s="505" t="s">
        <v>12</v>
      </c>
      <c r="G12" s="506">
        <v>0.13</v>
      </c>
      <c r="H12" s="507"/>
    </row>
    <row r="13" spans="1:8" ht="15" customHeight="1">
      <c r="A13" s="508" t="s">
        <v>1</v>
      </c>
      <c r="B13" s="509" t="s">
        <v>14</v>
      </c>
      <c r="C13" s="504" t="s">
        <v>308</v>
      </c>
      <c r="D13" s="504"/>
      <c r="E13" s="504"/>
      <c r="F13" s="510"/>
      <c r="G13" s="511"/>
      <c r="H13" s="512"/>
    </row>
    <row r="14" spans="1:8" ht="15" customHeight="1">
      <c r="A14" s="513" t="s">
        <v>8</v>
      </c>
      <c r="B14" s="514" t="s">
        <v>15</v>
      </c>
      <c r="C14" s="515">
        <v>121</v>
      </c>
      <c r="D14" s="515">
        <v>121</v>
      </c>
      <c r="E14" s="515"/>
      <c r="F14" s="510" t="s">
        <v>1</v>
      </c>
      <c r="G14" s="511" t="s">
        <v>1</v>
      </c>
      <c r="H14" s="512" t="s">
        <v>1</v>
      </c>
    </row>
    <row r="15" spans="1:8" ht="15" customHeight="1" thickBot="1">
      <c r="A15" s="516" t="s">
        <v>1</v>
      </c>
      <c r="B15" s="517" t="s">
        <v>1</v>
      </c>
      <c r="C15" s="518">
        <v>1</v>
      </c>
      <c r="D15" s="518">
        <v>1</v>
      </c>
      <c r="E15" s="518"/>
      <c r="F15" s="519"/>
      <c r="G15" s="520"/>
      <c r="H15" s="48"/>
    </row>
    <row r="16" spans="1:8" ht="15" customHeight="1" thickTop="1">
      <c r="A16" s="521" t="s">
        <v>9</v>
      </c>
      <c r="B16" s="522"/>
      <c r="C16" s="522"/>
      <c r="D16" s="522"/>
      <c r="E16" s="523"/>
      <c r="F16" s="523"/>
      <c r="G16" s="524"/>
      <c r="H16" s="525"/>
    </row>
    <row r="17" spans="1:8" ht="15" customHeight="1">
      <c r="A17" s="526" t="s">
        <v>309</v>
      </c>
      <c r="B17" s="527"/>
      <c r="C17" s="528"/>
      <c r="D17" s="528"/>
      <c r="E17" s="529"/>
      <c r="F17" s="529" t="s">
        <v>1</v>
      </c>
      <c r="G17" s="530" t="s">
        <v>1</v>
      </c>
      <c r="H17" s="531" t="s">
        <v>1</v>
      </c>
    </row>
    <row r="18" spans="1:8" ht="15" customHeight="1">
      <c r="A18" s="532">
        <v>5101</v>
      </c>
      <c r="B18" s="533">
        <v>1262</v>
      </c>
      <c r="C18" s="534"/>
      <c r="D18" s="535" t="s">
        <v>303</v>
      </c>
      <c r="E18" s="536"/>
      <c r="F18" s="537">
        <f t="shared" ref="F18" si="0">SUM(C18:E18)</f>
        <v>0</v>
      </c>
      <c r="G18" s="538">
        <f t="shared" ref="G18:G20" si="1">0.13*(F18)</f>
        <v>0</v>
      </c>
      <c r="H18" s="539">
        <f t="shared" ref="H18:H20" si="2">+F18+G18</f>
        <v>0</v>
      </c>
    </row>
    <row r="19" spans="1:8" ht="15" customHeight="1">
      <c r="A19" s="532"/>
      <c r="B19" s="533"/>
      <c r="C19" s="534"/>
      <c r="D19" s="535"/>
      <c r="E19" s="536"/>
      <c r="F19" s="537"/>
      <c r="G19" s="538"/>
      <c r="H19" s="539"/>
    </row>
    <row r="20" spans="1:8" ht="15" customHeight="1">
      <c r="A20" s="532">
        <v>5102</v>
      </c>
      <c r="B20" s="533">
        <v>1209</v>
      </c>
      <c r="C20" s="534"/>
      <c r="D20" s="535" t="s">
        <v>303</v>
      </c>
      <c r="E20" s="536"/>
      <c r="F20" s="537">
        <f t="shared" ref="F20" si="3">SUM(C20:E20)</f>
        <v>0</v>
      </c>
      <c r="G20" s="538">
        <f t="shared" si="1"/>
        <v>0</v>
      </c>
      <c r="H20" s="539">
        <f t="shared" si="2"/>
        <v>0</v>
      </c>
    </row>
    <row r="21" spans="1:8" ht="15" customHeight="1">
      <c r="A21" s="532"/>
      <c r="B21" s="533"/>
      <c r="C21" s="534"/>
      <c r="D21" s="535"/>
      <c r="E21" s="536"/>
      <c r="F21" s="537"/>
      <c r="G21" s="538"/>
      <c r="H21" s="539"/>
    </row>
    <row r="22" spans="1:8" ht="15" customHeight="1">
      <c r="A22" s="532">
        <v>5103</v>
      </c>
      <c r="B22" s="533">
        <v>1032</v>
      </c>
      <c r="C22" s="534"/>
      <c r="D22" s="535" t="s">
        <v>303</v>
      </c>
      <c r="E22" s="536"/>
      <c r="F22" s="537">
        <f t="shared" ref="F22" si="4">SUM(C22:E22)</f>
        <v>0</v>
      </c>
      <c r="G22" s="538">
        <f t="shared" ref="G22" si="5">0.13*(F22)</f>
        <v>0</v>
      </c>
      <c r="H22" s="539">
        <f t="shared" ref="H22" si="6">+F22+G22</f>
        <v>0</v>
      </c>
    </row>
    <row r="23" spans="1:8" ht="15" customHeight="1">
      <c r="A23" s="540"/>
      <c r="B23" s="533"/>
      <c r="C23" s="534"/>
      <c r="D23" s="541"/>
      <c r="E23" s="542"/>
      <c r="F23" s="537"/>
      <c r="G23" s="538"/>
      <c r="H23" s="539"/>
    </row>
    <row r="24" spans="1:8" ht="15" customHeight="1">
      <c r="A24" s="532">
        <v>5104</v>
      </c>
      <c r="B24" s="533">
        <v>1258</v>
      </c>
      <c r="C24" s="534"/>
      <c r="D24" s="535" t="s">
        <v>303</v>
      </c>
      <c r="E24" s="536"/>
      <c r="F24" s="537">
        <f>SUM(C24:E24)</f>
        <v>0</v>
      </c>
      <c r="G24" s="538">
        <f>0.13*(F24)</f>
        <v>0</v>
      </c>
      <c r="H24" s="539">
        <f>+F24+G24</f>
        <v>0</v>
      </c>
    </row>
    <row r="25" spans="1:8" ht="15" customHeight="1">
      <c r="A25" s="532"/>
      <c r="B25" s="533"/>
      <c r="C25" s="534"/>
      <c r="D25" s="535"/>
      <c r="E25" s="536"/>
      <c r="F25" s="537"/>
      <c r="G25" s="538"/>
      <c r="H25" s="539"/>
    </row>
    <row r="26" spans="1:8" ht="15" customHeight="1">
      <c r="A26" s="532">
        <v>5205</v>
      </c>
      <c r="B26" s="533">
        <v>1195</v>
      </c>
      <c r="C26" s="534"/>
      <c r="D26" s="535" t="s">
        <v>303</v>
      </c>
      <c r="E26" s="535"/>
      <c r="F26" s="534">
        <f>SUM(C26:E26)</f>
        <v>0</v>
      </c>
      <c r="G26" s="538">
        <f t="shared" ref="G26:G30" si="7">0.13*(F26)</f>
        <v>0</v>
      </c>
      <c r="H26" s="539">
        <f t="shared" ref="H26:H30" si="8">+F26+G26</f>
        <v>0</v>
      </c>
    </row>
    <row r="27" spans="1:8" ht="15" customHeight="1">
      <c r="A27" s="526"/>
      <c r="B27" s="527"/>
      <c r="C27" s="528"/>
      <c r="D27" s="528"/>
      <c r="E27" s="529"/>
      <c r="F27" s="529" t="s">
        <v>1</v>
      </c>
      <c r="G27" s="530" t="s">
        <v>1</v>
      </c>
      <c r="H27" s="531" t="s">
        <v>1</v>
      </c>
    </row>
    <row r="28" spans="1:8" ht="15" customHeight="1">
      <c r="A28" s="532">
        <v>5206</v>
      </c>
      <c r="B28" s="533">
        <v>1145</v>
      </c>
      <c r="C28" s="534"/>
      <c r="D28" s="535" t="s">
        <v>303</v>
      </c>
      <c r="E28" s="535"/>
      <c r="F28" s="537">
        <f t="shared" ref="F28" si="9">SUM(C28:E28)</f>
        <v>0</v>
      </c>
      <c r="G28" s="538">
        <f t="shared" si="7"/>
        <v>0</v>
      </c>
      <c r="H28" s="539">
        <f t="shared" si="8"/>
        <v>0</v>
      </c>
    </row>
    <row r="29" spans="1:8" ht="15" customHeight="1">
      <c r="A29" s="532"/>
      <c r="B29" s="533"/>
      <c r="C29" s="534"/>
      <c r="D29" s="535"/>
      <c r="E29" s="535"/>
      <c r="F29" s="534"/>
      <c r="G29" s="538"/>
      <c r="H29" s="539"/>
    </row>
    <row r="30" spans="1:8" ht="15" customHeight="1">
      <c r="A30" s="532">
        <v>5207</v>
      </c>
      <c r="B30" s="533">
        <v>1071</v>
      </c>
      <c r="C30" s="534"/>
      <c r="D30" s="535" t="s">
        <v>303</v>
      </c>
      <c r="E30" s="536"/>
      <c r="F30" s="537">
        <f>SUM(C30:E30)</f>
        <v>0</v>
      </c>
      <c r="G30" s="538">
        <f t="shared" si="7"/>
        <v>0</v>
      </c>
      <c r="H30" s="539">
        <f t="shared" si="8"/>
        <v>0</v>
      </c>
    </row>
    <row r="31" spans="1:8" ht="15" customHeight="1">
      <c r="A31" s="532"/>
      <c r="B31" s="533"/>
      <c r="C31" s="534"/>
      <c r="D31" s="535"/>
      <c r="E31" s="536"/>
      <c r="F31" s="537"/>
      <c r="G31" s="538"/>
      <c r="H31" s="539"/>
    </row>
    <row r="32" spans="1:8" ht="15" customHeight="1">
      <c r="A32" s="532">
        <v>5208</v>
      </c>
      <c r="B32" s="533">
        <v>1218</v>
      </c>
      <c r="C32" s="534"/>
      <c r="D32" s="535" t="s">
        <v>303</v>
      </c>
      <c r="E32" s="535"/>
      <c r="F32" s="537">
        <f t="shared" ref="F32" si="10">SUM(C32:E32)</f>
        <v>0</v>
      </c>
      <c r="G32" s="538">
        <f t="shared" ref="G32" si="11">0.13*(F32)</f>
        <v>0</v>
      </c>
      <c r="H32" s="539">
        <f t="shared" ref="H32" si="12">+F32+G32</f>
        <v>0</v>
      </c>
    </row>
    <row r="33" spans="1:8" ht="15" customHeight="1">
      <c r="A33" s="532"/>
      <c r="B33" s="533"/>
      <c r="C33" s="534"/>
      <c r="D33" s="535"/>
      <c r="E33" s="536"/>
      <c r="F33" s="537"/>
      <c r="G33" s="538"/>
      <c r="H33" s="539"/>
    </row>
    <row r="34" spans="1:8" ht="15" customHeight="1">
      <c r="A34" s="532">
        <v>5309</v>
      </c>
      <c r="B34" s="533">
        <v>1383</v>
      </c>
      <c r="C34" s="534"/>
      <c r="D34" s="535" t="s">
        <v>303</v>
      </c>
      <c r="E34" s="535"/>
      <c r="F34" s="537">
        <f t="shared" ref="F34:F36" si="13">SUM(C34:E34)</f>
        <v>0</v>
      </c>
      <c r="G34" s="538">
        <f t="shared" ref="G34:G40" si="14">0.13*(F34)</f>
        <v>0</v>
      </c>
      <c r="H34" s="539">
        <f t="shared" ref="H34:H40" si="15">+F34+G34</f>
        <v>0</v>
      </c>
    </row>
    <row r="35" spans="1:8" ht="15" customHeight="1">
      <c r="A35" s="532"/>
      <c r="B35" s="533"/>
      <c r="C35" s="534"/>
      <c r="D35" s="535"/>
      <c r="E35" s="535"/>
      <c r="F35" s="537"/>
      <c r="G35" s="538"/>
      <c r="H35" s="539"/>
    </row>
    <row r="36" spans="1:8" ht="15" customHeight="1">
      <c r="A36" s="532">
        <v>5310</v>
      </c>
      <c r="B36" s="533">
        <v>1348</v>
      </c>
      <c r="C36" s="534"/>
      <c r="D36" s="535" t="s">
        <v>303</v>
      </c>
      <c r="E36" s="535"/>
      <c r="F36" s="537">
        <f t="shared" si="13"/>
        <v>0</v>
      </c>
      <c r="G36" s="538">
        <f t="shared" si="14"/>
        <v>0</v>
      </c>
      <c r="H36" s="539">
        <f t="shared" si="15"/>
        <v>0</v>
      </c>
    </row>
    <row r="37" spans="1:8" ht="15" customHeight="1">
      <c r="A37" s="532"/>
      <c r="B37" s="533"/>
      <c r="C37" s="534"/>
      <c r="D37" s="535"/>
      <c r="E37" s="535"/>
      <c r="F37" s="534"/>
      <c r="G37" s="538"/>
      <c r="H37" s="539"/>
    </row>
    <row r="38" spans="1:8" ht="15" customHeight="1">
      <c r="A38" s="532">
        <v>5311</v>
      </c>
      <c r="B38" s="533">
        <v>1253</v>
      </c>
      <c r="C38" s="534"/>
      <c r="D38" s="535" t="s">
        <v>303</v>
      </c>
      <c r="E38" s="535"/>
      <c r="F38" s="534">
        <f>C38</f>
        <v>0</v>
      </c>
      <c r="G38" s="538">
        <f t="shared" si="14"/>
        <v>0</v>
      </c>
      <c r="H38" s="539">
        <f t="shared" si="15"/>
        <v>0</v>
      </c>
    </row>
    <row r="39" spans="1:8" ht="15" customHeight="1">
      <c r="A39" s="532"/>
      <c r="B39" s="533"/>
      <c r="C39" s="534"/>
      <c r="D39" s="541"/>
      <c r="E39" s="542"/>
      <c r="F39" s="537"/>
      <c r="G39" s="538"/>
      <c r="H39" s="539"/>
    </row>
    <row r="40" spans="1:8" ht="15" customHeight="1">
      <c r="A40" s="532">
        <v>5312</v>
      </c>
      <c r="B40" s="533">
        <v>1400</v>
      </c>
      <c r="C40" s="534"/>
      <c r="D40" s="535" t="s">
        <v>303</v>
      </c>
      <c r="E40" s="535"/>
      <c r="F40" s="537">
        <f>C40</f>
        <v>0</v>
      </c>
      <c r="G40" s="538">
        <f t="shared" si="14"/>
        <v>0</v>
      </c>
      <c r="H40" s="539">
        <f t="shared" si="15"/>
        <v>0</v>
      </c>
    </row>
    <row r="41" spans="1:8" ht="15" customHeight="1">
      <c r="A41" s="532"/>
      <c r="B41" s="533"/>
      <c r="C41" s="534"/>
      <c r="D41" s="535"/>
      <c r="E41" s="535"/>
      <c r="F41" s="534"/>
      <c r="G41" s="538"/>
      <c r="H41" s="539"/>
    </row>
    <row r="42" spans="1:8" ht="15" customHeight="1">
      <c r="A42" s="532"/>
      <c r="B42" s="533"/>
      <c r="C42" s="534"/>
      <c r="D42" s="535"/>
      <c r="E42" s="535"/>
      <c r="F42" s="537"/>
      <c r="G42" s="538"/>
      <c r="H42" s="539"/>
    </row>
    <row r="43" spans="1:8" ht="15" customHeight="1">
      <c r="A43" s="532"/>
      <c r="B43" s="533"/>
      <c r="C43" s="534"/>
      <c r="D43" s="535"/>
      <c r="E43" s="535"/>
      <c r="F43" s="534"/>
      <c r="G43" s="538"/>
      <c r="H43" s="539"/>
    </row>
    <row r="44" spans="1:8" ht="15" customHeight="1">
      <c r="A44" s="532"/>
      <c r="B44" s="533"/>
      <c r="C44" s="534"/>
      <c r="D44" s="535"/>
      <c r="E44" s="535"/>
      <c r="F44" s="537"/>
      <c r="G44" s="538"/>
      <c r="H44" s="539"/>
    </row>
    <row r="45" spans="1:8" ht="15" customHeight="1">
      <c r="A45" s="532"/>
      <c r="B45" s="533"/>
      <c r="C45" s="534"/>
      <c r="D45" s="535"/>
      <c r="E45" s="535"/>
      <c r="F45" s="537"/>
      <c r="G45" s="538"/>
      <c r="H45" s="539"/>
    </row>
    <row r="46" spans="1:8" ht="15" customHeight="1">
      <c r="A46" s="532"/>
      <c r="B46" s="533"/>
      <c r="C46" s="534"/>
      <c r="D46" s="535"/>
      <c r="E46" s="535"/>
      <c r="F46" s="537"/>
      <c r="G46" s="538"/>
      <c r="H46" s="539"/>
    </row>
    <row r="47" spans="1:8" ht="15" customHeight="1">
      <c r="A47" s="532"/>
      <c r="B47" s="533"/>
      <c r="C47" s="534"/>
      <c r="D47" s="535"/>
      <c r="E47" s="535"/>
      <c r="F47" s="537"/>
      <c r="G47" s="538"/>
      <c r="H47" s="539"/>
    </row>
    <row r="48" spans="1:8" ht="15" customHeight="1">
      <c r="A48" s="532"/>
      <c r="B48" s="533"/>
      <c r="C48" s="534"/>
      <c r="D48" s="535"/>
      <c r="E48" s="535"/>
      <c r="F48" s="537"/>
      <c r="G48" s="538"/>
      <c r="H48" s="539"/>
    </row>
    <row r="49" spans="1:8" ht="15" customHeight="1">
      <c r="A49" s="532"/>
      <c r="B49" s="533"/>
      <c r="C49" s="534"/>
      <c r="D49" s="535"/>
      <c r="E49" s="535"/>
      <c r="F49" s="537"/>
      <c r="G49" s="538"/>
      <c r="H49" s="539"/>
    </row>
    <row r="50" spans="1:8" ht="15" customHeight="1">
      <c r="A50" s="532"/>
      <c r="B50" s="533"/>
      <c r="C50" s="534"/>
      <c r="D50" s="535"/>
      <c r="E50" s="535"/>
      <c r="F50" s="537"/>
      <c r="G50" s="538"/>
      <c r="H50" s="539"/>
    </row>
    <row r="51" spans="1:8" ht="15" customHeight="1">
      <c r="A51" s="532"/>
      <c r="B51" s="533"/>
      <c r="C51" s="534"/>
      <c r="D51" s="535"/>
      <c r="E51" s="535"/>
      <c r="F51" s="537"/>
      <c r="G51" s="538"/>
      <c r="H51" s="539"/>
    </row>
    <row r="52" spans="1:8" ht="15" customHeight="1">
      <c r="A52" s="532"/>
      <c r="B52" s="533"/>
      <c r="C52" s="534"/>
      <c r="D52" s="543"/>
      <c r="E52" s="544"/>
      <c r="F52" s="537"/>
      <c r="G52" s="538"/>
      <c r="H52" s="539"/>
    </row>
    <row r="53" spans="1:8" ht="15" customHeight="1">
      <c r="A53" s="532"/>
      <c r="B53" s="533"/>
      <c r="C53" s="534"/>
      <c r="D53" s="535"/>
      <c r="E53" s="535"/>
      <c r="F53" s="534"/>
      <c r="G53" s="538"/>
      <c r="H53" s="539"/>
    </row>
    <row r="54" spans="1:8" ht="15" customHeight="1">
      <c r="A54" s="532"/>
      <c r="B54" s="533"/>
      <c r="C54" s="534"/>
      <c r="D54" s="535"/>
      <c r="E54" s="535"/>
      <c r="F54" s="537"/>
      <c r="G54" s="538"/>
      <c r="H54" s="539"/>
    </row>
    <row r="55" spans="1:8" ht="15" customHeight="1">
      <c r="A55" s="532"/>
      <c r="B55" s="533"/>
      <c r="C55" s="534"/>
      <c r="D55" s="535"/>
      <c r="E55" s="535"/>
      <c r="F55" s="537"/>
      <c r="G55" s="538"/>
      <c r="H55" s="539"/>
    </row>
    <row r="56" spans="1:8" ht="15" customHeight="1">
      <c r="A56" s="532"/>
      <c r="B56" s="533"/>
      <c r="C56" s="534"/>
      <c r="D56" s="543"/>
      <c r="E56" s="544"/>
      <c r="F56" s="537"/>
      <c r="G56" s="538"/>
      <c r="H56" s="539"/>
    </row>
    <row r="57" spans="1:8" ht="15" customHeight="1">
      <c r="A57" s="545" t="s">
        <v>310</v>
      </c>
      <c r="B57" s="546"/>
      <c r="C57" s="547"/>
      <c r="D57" s="548"/>
      <c r="E57" s="549"/>
      <c r="F57" s="550"/>
      <c r="G57" s="551"/>
      <c r="H57" s="552"/>
    </row>
    <row r="58" spans="1:8" ht="15" customHeight="1" thickBot="1">
      <c r="A58" s="553"/>
      <c r="B58" s="554"/>
      <c r="C58" s="555"/>
      <c r="D58" s="556"/>
      <c r="E58" s="556"/>
      <c r="F58" s="555"/>
      <c r="G58" s="557"/>
      <c r="H58" s="558"/>
    </row>
    <row r="59" spans="1:8" ht="15" customHeight="1" thickTop="1" thickBot="1">
      <c r="A59" s="559" t="s">
        <v>10</v>
      </c>
      <c r="B59" s="560"/>
      <c r="C59" s="560"/>
      <c r="D59" s="560"/>
      <c r="E59" s="560"/>
      <c r="F59" s="560"/>
      <c r="G59" s="560"/>
      <c r="H59" s="561"/>
    </row>
    <row r="60" spans="1:8" ht="15" customHeight="1" thickTop="1">
      <c r="A60" s="643"/>
      <c r="B60" s="644"/>
      <c r="C60" s="644"/>
      <c r="D60" s="644"/>
      <c r="E60" s="644"/>
      <c r="F60" s="644"/>
      <c r="G60" s="644"/>
      <c r="H60" s="645"/>
    </row>
    <row r="61" spans="1:8" ht="15" customHeight="1">
      <c r="A61" s="562"/>
      <c r="B61" s="563" t="s">
        <v>17</v>
      </c>
      <c r="C61" s="564"/>
      <c r="D61" s="564"/>
      <c r="E61" s="564"/>
      <c r="F61" s="564"/>
      <c r="G61" s="564"/>
      <c r="H61" s="565"/>
    </row>
    <row r="62" spans="1:8" ht="15" customHeight="1">
      <c r="A62" s="566" t="s">
        <v>21</v>
      </c>
      <c r="B62" s="564"/>
      <c r="C62" s="564"/>
      <c r="D62" s="564"/>
      <c r="E62" s="564"/>
      <c r="F62" s="564"/>
      <c r="G62" s="564"/>
      <c r="H62" s="565"/>
    </row>
    <row r="63" spans="1:8" ht="15" customHeight="1">
      <c r="A63" s="566" t="s">
        <v>22</v>
      </c>
      <c r="B63" s="564"/>
      <c r="C63" s="564"/>
      <c r="D63" s="564"/>
      <c r="E63" s="564"/>
      <c r="F63" s="564"/>
      <c r="G63" s="564"/>
      <c r="H63" s="565"/>
    </row>
    <row r="64" spans="1:8" ht="15" customHeight="1">
      <c r="A64" s="566" t="s">
        <v>23</v>
      </c>
      <c r="B64" s="567"/>
      <c r="C64" s="568"/>
      <c r="D64" s="568"/>
      <c r="E64" s="568"/>
      <c r="F64" s="564"/>
      <c r="G64" s="564"/>
      <c r="H64" s="565"/>
    </row>
    <row r="65" spans="1:8" ht="15.75">
      <c r="A65" s="569" t="s">
        <v>24</v>
      </c>
      <c r="B65" s="564"/>
      <c r="C65" s="564"/>
      <c r="D65" s="564"/>
      <c r="E65" s="564"/>
      <c r="F65" s="564"/>
      <c r="G65" s="568"/>
      <c r="H65" s="570"/>
    </row>
    <row r="66" spans="1:8" ht="15.75">
      <c r="A66" s="569" t="s">
        <v>25</v>
      </c>
      <c r="B66" s="564"/>
      <c r="C66" s="564"/>
      <c r="D66" s="568"/>
      <c r="E66" s="568"/>
      <c r="F66" s="568"/>
      <c r="G66" s="564"/>
      <c r="H66" s="565"/>
    </row>
    <row r="67" spans="1:8" ht="15.75">
      <c r="A67" s="566" t="s">
        <v>26</v>
      </c>
      <c r="B67" s="564"/>
      <c r="C67" s="564"/>
      <c r="D67" s="564"/>
      <c r="E67" s="564"/>
      <c r="F67" s="564"/>
      <c r="G67" s="564"/>
      <c r="H67" s="565"/>
    </row>
    <row r="68" spans="1:8" ht="15.75">
      <c r="A68" s="566" t="s">
        <v>27</v>
      </c>
      <c r="B68" s="564"/>
      <c r="C68" s="564"/>
      <c r="D68" s="564"/>
      <c r="E68" s="564"/>
      <c r="F68" s="564"/>
      <c r="G68" s="564"/>
      <c r="H68" s="565"/>
    </row>
    <row r="69" spans="1:8" ht="15.75">
      <c r="A69" s="566" t="s">
        <v>28</v>
      </c>
      <c r="B69" s="564"/>
      <c r="C69" s="564"/>
      <c r="D69" s="564"/>
      <c r="E69" s="564"/>
      <c r="F69" s="571" t="s">
        <v>301</v>
      </c>
      <c r="G69" s="571"/>
      <c r="H69" s="572"/>
    </row>
    <row r="70" spans="1:8" ht="15.75">
      <c r="A70" s="569" t="s">
        <v>29</v>
      </c>
      <c r="B70" s="564"/>
      <c r="C70" s="564"/>
      <c r="D70" s="564"/>
      <c r="E70" s="564"/>
    </row>
    <row r="71" spans="1:8" ht="15.75">
      <c r="A71" s="573" t="s">
        <v>16</v>
      </c>
      <c r="C71" s="574" t="s">
        <v>304</v>
      </c>
      <c r="D71" t="s">
        <v>11</v>
      </c>
      <c r="F71" s="571" t="s">
        <v>46</v>
      </c>
      <c r="G71" s="571"/>
      <c r="H71" s="572"/>
    </row>
    <row r="72" spans="1:8" ht="15.75" thickBot="1">
      <c r="A72" s="46"/>
      <c r="B72" s="47"/>
      <c r="C72" s="47"/>
      <c r="D72" s="47"/>
      <c r="E72" s="47"/>
      <c r="F72" s="47"/>
      <c r="G72" s="47"/>
      <c r="H72" s="48"/>
    </row>
    <row r="73" spans="1:8" ht="15.75" thickTop="1"/>
    <row r="79" spans="1:8" ht="12" customHeight="1"/>
    <row r="80" spans="1:8" ht="12" customHeight="1"/>
    <row r="81" ht="16.5" customHeight="1"/>
    <row r="82" ht="12" customHeight="1"/>
    <row r="83" ht="15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9" customHeight="1"/>
    <row r="96" ht="12.75" customHeight="1"/>
    <row r="97" ht="16.5" customHeight="1"/>
    <row r="98" ht="12" customHeight="1"/>
    <row r="99" ht="12" customHeight="1"/>
    <row r="100" ht="12" customHeight="1"/>
    <row r="101" ht="12.75" customHeight="1"/>
    <row r="102" ht="12" customHeight="1"/>
    <row r="103" ht="12" customHeight="1"/>
    <row r="104" ht="12" customHeight="1"/>
    <row r="105" ht="9" customHeight="1"/>
    <row r="106" ht="12" customHeight="1"/>
  </sheetData>
  <mergeCells count="2">
    <mergeCell ref="C2:F2"/>
    <mergeCell ref="A60:H60"/>
  </mergeCells>
  <printOptions horizontalCentered="1"/>
  <pageMargins left="0" right="0" top="0" bottom="0" header="0.51181102362204722" footer="0.51181102362204722"/>
  <pageSetup paperSize="5" scale="77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100 Series </vt:lpstr>
      <vt:lpstr>100 Series - Extras</vt:lpstr>
      <vt:lpstr>800 Series </vt:lpstr>
      <vt:lpstr>800 Basement</vt:lpstr>
      <vt:lpstr>800 Series - Extras </vt:lpstr>
      <vt:lpstr>1000 Series </vt:lpstr>
      <vt:lpstr>1000 Basement</vt:lpstr>
      <vt:lpstr>1000 Series - Extras</vt:lpstr>
      <vt:lpstr>5000 Series</vt:lpstr>
      <vt:lpstr>Extras</vt:lpstr>
      <vt:lpstr>'100 Series - Extras'!Print_Area</vt:lpstr>
      <vt:lpstr>'1000 Basement'!Print_Area</vt:lpstr>
      <vt:lpstr>'1000 Series '!Print_Area</vt:lpstr>
      <vt:lpstr>'1000 Series - Extras'!Print_Area</vt:lpstr>
      <vt:lpstr>'5000 Series'!Print_Area</vt:lpstr>
      <vt:lpstr>'800 Basement'!Print_Area</vt:lpstr>
      <vt:lpstr>'800 Series '!Print_Area</vt:lpstr>
      <vt:lpstr>'800 Series - Extras '!Print_Area</vt:lpstr>
      <vt:lpstr>Extras!Print_Area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2019-12-09T14:29:15Z</cp:lastPrinted>
  <dcterms:created xsi:type="dcterms:W3CDTF">1999-03-06T17:18:52Z</dcterms:created>
  <dcterms:modified xsi:type="dcterms:W3CDTF">2020-01-24T14:01:13Z</dcterms:modified>
</cp:coreProperties>
</file>